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pbouygues.sharepoint.com/sites/GED-RI/Resultats/T1 2026/Support/Doc CommFi/"/>
    </mc:Choice>
  </mc:AlternateContent>
  <xr:revisionPtr revIDLastSave="262" documentId="8_{1D1DEE82-C5E7-495D-AAC2-78BFFB5725CE}" xr6:coauthVersionLast="47" xr6:coauthVersionMax="47" xr10:uidLastSave="{A5852499-AE32-45A8-93B3-A711925BDB25}"/>
  <bookViews>
    <workbookView xWindow="28680" yWindow="-120" windowWidth="29040" windowHeight="15720" firstSheet="1" activeTab="7" xr2:uid="{CD12747A-129E-49C1-BB44-03C516929BB7}"/>
  </bookViews>
  <sheets>
    <sheet name="Group Balance Sheet" sheetId="3" r:id="rId1"/>
    <sheet name="Group Income Statement" sheetId="4" r:id="rId2"/>
    <sheet name="Group Free Cash Flow" sheetId="6" r:id="rId3"/>
    <sheet name="COLAS" sheetId="10" r:id="rId4"/>
    <sheet name="BYCN" sheetId="8" r:id="rId5"/>
    <sheet name="BY IMMO" sheetId="9" r:id="rId6"/>
    <sheet name="Equans" sheetId="13" r:id="rId7"/>
    <sheet name="Bouygues Telecom" sheetId="12" r:id="rId8"/>
    <sheet name="TF1" sheetId="11" r:id="rId9"/>
  </sheets>
  <externalReferences>
    <externalReference r:id="rId10"/>
  </externalReferences>
  <definedNames>
    <definedName name="_Toc191637448" localSheetId="2">'Group Free Cash Flow'!$A$1</definedName>
    <definedName name="BASE">'[1]BASE 14 04 2020'!$A$1:$BZ$281</definedName>
    <definedName name="CODE">'[1]BASE 14 04 2020'!$A$1:$A$281</definedName>
    <definedName name="PERI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5" i="6" l="1"/>
  <c r="AO5" i="6" l="1"/>
  <c r="AP5" i="6" s="1"/>
  <c r="AP8" i="6"/>
  <c r="AP7" i="6"/>
  <c r="AP6" i="6"/>
  <c r="AP9" i="6"/>
  <c r="AP10" i="6"/>
  <c r="AP11" i="6"/>
  <c r="AQ8" i="12" l="1"/>
  <c r="AQ9" i="12"/>
  <c r="AQ6" i="12"/>
  <c r="X6" i="13" l="1"/>
  <c r="Y6" i="13" l="1"/>
  <c r="AP6" i="10" l="1"/>
  <c r="AI15" i="9"/>
</calcChain>
</file>

<file path=xl/sharedStrings.xml><?xml version="1.0" encoding="utf-8"?>
<sst xmlns="http://schemas.openxmlformats.org/spreadsheetml/2006/main" count="1438" uniqueCount="440">
  <si>
    <t>CONDENSED CONSOLIDATED BALANCE SHEET</t>
  </si>
  <si>
    <t>€ million</t>
  </si>
  <si>
    <t>2020 as published*</t>
  </si>
  <si>
    <t>2021 as published*</t>
  </si>
  <si>
    <t>€m</t>
  </si>
  <si>
    <t>Non-current assets</t>
  </si>
  <si>
    <t>Current assets</t>
  </si>
  <si>
    <t>Held-for-sale assets and operations</t>
  </si>
  <si>
    <t>TOTAL ASSETS</t>
  </si>
  <si>
    <t xml:space="preserve">Shareholders' equity </t>
  </si>
  <si>
    <t>Non-current liabilities</t>
  </si>
  <si>
    <t>Current liabilities</t>
  </si>
  <si>
    <t>Liabilities related to held-for-sale operations</t>
  </si>
  <si>
    <t>TOTAL LIABILITIES</t>
  </si>
  <si>
    <t xml:space="preserve">Group net debt (-)/net surplus cash (+) </t>
  </si>
  <si>
    <t>*restated data available in 2021 financial statements</t>
  </si>
  <si>
    <t>*restated data available in 2022 financial statements</t>
  </si>
  <si>
    <t>CONDENSED CONSOLIDATED INCOME STATEMENT</t>
  </si>
  <si>
    <t>Q1</t>
  </si>
  <si>
    <t>Q2</t>
  </si>
  <si>
    <t>Q3</t>
  </si>
  <si>
    <t>Q4</t>
  </si>
  <si>
    <t>FY</t>
  </si>
  <si>
    <t>Sales</t>
  </si>
  <si>
    <t>Current operating profit</t>
  </si>
  <si>
    <t>Other operating income and expenses</t>
  </si>
  <si>
    <t>Operating profit</t>
  </si>
  <si>
    <t>Cost of net debt</t>
  </si>
  <si>
    <t xml:space="preserve">Other financial income and expenses </t>
  </si>
  <si>
    <t>Income tax</t>
  </si>
  <si>
    <t>Share of net profits of joint ventures and associates</t>
  </si>
  <si>
    <t>Net profit from continuing operations</t>
  </si>
  <si>
    <t>Net profit attributable to the Group</t>
  </si>
  <si>
    <t>BASIC EARNINGS PER SHARE (€)</t>
  </si>
  <si>
    <t>(0.16)</t>
  </si>
  <si>
    <t>0.76</t>
  </si>
  <si>
    <t>1.68</t>
  </si>
  <si>
    <t>0.90</t>
  </si>
  <si>
    <t>3.18</t>
  </si>
  <si>
    <t>(0.54)</t>
  </si>
  <si>
    <t>(0.10)</t>
  </si>
  <si>
    <t>1.38</t>
  </si>
  <si>
    <t>1.09</t>
  </si>
  <si>
    <t>1.83</t>
  </si>
  <si>
    <t>0.06</t>
  </si>
  <si>
    <t>1.01</t>
  </si>
  <si>
    <t>1.05</t>
  </si>
  <si>
    <t>0.83</t>
  </si>
  <si>
    <t>2.95</t>
  </si>
  <si>
    <t>0.72</t>
  </si>
  <si>
    <t>1.02</t>
  </si>
  <si>
    <t>DILUTED EARNINGS PER SHARE (€)</t>
  </si>
  <si>
    <t>0.89</t>
  </si>
  <si>
    <t>3.17</t>
  </si>
  <si>
    <t>1.04</t>
  </si>
  <si>
    <t>0.84</t>
  </si>
  <si>
    <t xml:space="preserve"> FREE CASH FLOW</t>
  </si>
  <si>
    <t>Cash Flow</t>
  </si>
  <si>
    <t>Income tax expenses</t>
  </si>
  <si>
    <t>Net Cash Flow</t>
  </si>
  <si>
    <t>Net capital expenditure</t>
  </si>
  <si>
    <t>Free Cash Flow</t>
  </si>
  <si>
    <t>CHANGE IN WORKING CAPITAL*</t>
  </si>
  <si>
    <t>* Change in working capital related to operating activities - data not available prior to Q4 2007 due to a change in accounts presentation</t>
  </si>
  <si>
    <t>Free cash flow is calculated before change in working capital requirement.</t>
  </si>
  <si>
    <t>Bouygues Construction</t>
  </si>
  <si>
    <t>Key Figures</t>
  </si>
  <si>
    <t>o/w France</t>
  </si>
  <si>
    <t>o/w International</t>
  </si>
  <si>
    <t>Current operating margin</t>
  </si>
  <si>
    <t>2.4%</t>
  </si>
  <si>
    <t>3.0%</t>
  </si>
  <si>
    <t>2.8%</t>
  </si>
  <si>
    <t>1.3%</t>
  </si>
  <si>
    <t>(5.6%)</t>
  </si>
  <si>
    <t>3.5%</t>
  </si>
  <si>
    <t>4.4%</t>
  </si>
  <si>
    <t>1.4%</t>
  </si>
  <si>
    <t>2.6%</t>
  </si>
  <si>
    <t>2.7%</t>
  </si>
  <si>
    <t>3.2%</t>
  </si>
  <si>
    <t>Business Indicators</t>
  </si>
  <si>
    <t>ORDER INTAKES (€m)</t>
  </si>
  <si>
    <t>- of which France</t>
  </si>
  <si>
    <t>- of which International</t>
  </si>
  <si>
    <t>End Mar.</t>
  </si>
  <si>
    <t>End June</t>
  </si>
  <si>
    <t>End Sept.</t>
  </si>
  <si>
    <t>End Dec.</t>
  </si>
  <si>
    <t>ORDER BOOK (€ bn)</t>
  </si>
  <si>
    <t>22.0</t>
  </si>
  <si>
    <t>21.5</t>
  </si>
  <si>
    <t>21.2</t>
  </si>
  <si>
    <t>21.6</t>
  </si>
  <si>
    <t>21.3</t>
  </si>
  <si>
    <t>23.2</t>
  </si>
  <si>
    <t>22.1</t>
  </si>
  <si>
    <t>21.0</t>
  </si>
  <si>
    <t>20.4</t>
  </si>
  <si>
    <t>20.8</t>
  </si>
  <si>
    <t>20.5</t>
  </si>
  <si>
    <t>20.2</t>
  </si>
  <si>
    <t>-  for execution in over 5 years</t>
  </si>
  <si>
    <t>2.3</t>
  </si>
  <si>
    <t>2.4</t>
  </si>
  <si>
    <t>2.5</t>
  </si>
  <si>
    <t>2.2</t>
  </si>
  <si>
    <t>N/A</t>
  </si>
  <si>
    <t>2.1</t>
  </si>
  <si>
    <t>2.6</t>
  </si>
  <si>
    <t>2.7</t>
  </si>
  <si>
    <t>2.0</t>
  </si>
  <si>
    <t>1.8</t>
  </si>
  <si>
    <t>1.9</t>
  </si>
  <si>
    <t>-  for execution in Y+2 to Y+5</t>
  </si>
  <si>
    <t>5.2</t>
  </si>
  <si>
    <t>5.8</t>
  </si>
  <si>
    <t>7.4</t>
  </si>
  <si>
    <t>9.3</t>
  </si>
  <si>
    <t>7.5</t>
  </si>
  <si>
    <t>8.0</t>
  </si>
  <si>
    <t>9.6</t>
  </si>
  <si>
    <t>6.3</t>
  </si>
  <si>
    <t>7.3</t>
  </si>
  <si>
    <t>9.0</t>
  </si>
  <si>
    <t>4.7</t>
  </si>
  <si>
    <t>5.5</t>
  </si>
  <si>
    <t>6.6</t>
  </si>
  <si>
    <t>-  for execution in Y+1</t>
  </si>
  <si>
    <t>8.2</t>
  </si>
  <si>
    <t>10.1</t>
  </si>
  <si>
    <t>7.6</t>
  </si>
  <si>
    <t>8.3</t>
  </si>
  <si>
    <t>9.7</t>
  </si>
  <si>
    <t>6.5</t>
  </si>
  <si>
    <t>7.1</t>
  </si>
  <si>
    <t>6.0</t>
  </si>
  <si>
    <t>8.5</t>
  </si>
  <si>
    <t>-  for execution in ongoing year</t>
  </si>
  <si>
    <t>3.2</t>
  </si>
  <si>
    <t>n.m</t>
  </si>
  <si>
    <t>7.9</t>
  </si>
  <si>
    <t>2.9</t>
  </si>
  <si>
    <t>5.9</t>
  </si>
  <si>
    <r>
      <t xml:space="preserve">Note :   - all figures are at </t>
    </r>
    <r>
      <rPr>
        <u/>
        <sz val="11"/>
        <rFont val="Calibri Light"/>
        <family val="2"/>
        <scheme val="major"/>
      </rPr>
      <t>business areas</t>
    </r>
    <r>
      <rPr>
        <sz val="11"/>
        <rFont val="Calibri Light"/>
        <family val="2"/>
        <scheme val="major"/>
      </rPr>
      <t xml:space="preserve"> level.</t>
    </r>
  </si>
  <si>
    <t xml:space="preserve">            - all figures are as reported</t>
  </si>
  <si>
    <t>Bouygues Immobilier</t>
  </si>
  <si>
    <t>o/w Residential</t>
  </si>
  <si>
    <t>o/w Commercial</t>
  </si>
  <si>
    <t>2.5%</t>
  </si>
  <si>
    <t>5.2%</t>
  </si>
  <si>
    <t>3.7%</t>
  </si>
  <si>
    <t>(4.3%)</t>
  </si>
  <si>
    <t>(6.7%)</t>
  </si>
  <si>
    <t>4.5%</t>
  </si>
  <si>
    <t>3.1%</t>
  </si>
  <si>
    <t>0.6%</t>
  </si>
  <si>
    <t>0.9%</t>
  </si>
  <si>
    <t>2.2%</t>
  </si>
  <si>
    <t>2.3%</t>
  </si>
  <si>
    <t>2.0%</t>
  </si>
  <si>
    <t>0.0%</t>
  </si>
  <si>
    <t>3.4%</t>
  </si>
  <si>
    <t>0.2%</t>
  </si>
  <si>
    <t>RESERVATIONS (€m)</t>
  </si>
  <si>
    <t>- of which residential property</t>
  </si>
  <si>
    <t>- of which commercial property</t>
  </si>
  <si>
    <t>ORDER BOOK (€m)</t>
  </si>
  <si>
    <t>Colas</t>
  </si>
  <si>
    <t>(13.0%)</t>
  </si>
  <si>
    <t>4.6%</t>
  </si>
  <si>
    <t>8.3%</t>
  </si>
  <si>
    <t>6.0%</t>
  </si>
  <si>
    <t>(18.9%)</t>
  </si>
  <si>
    <t>10.2%</t>
  </si>
  <si>
    <t>4.0%</t>
  </si>
  <si>
    <t>2.1%</t>
  </si>
  <si>
    <t>(13.7%)</t>
  </si>
  <si>
    <t>5.0%</t>
  </si>
  <si>
    <t>7.9%</t>
  </si>
  <si>
    <t>3.3%</t>
  </si>
  <si>
    <t>(12.2%)</t>
  </si>
  <si>
    <t>7.4%</t>
  </si>
  <si>
    <t xml:space="preserve"> - of which Mainland France</t>
  </si>
  <si>
    <t xml:space="preserve"> - of which International and French overseas</t>
  </si>
  <si>
    <t>TF1</t>
  </si>
  <si>
    <t>11.4%</t>
  </si>
  <si>
    <t>16.9%</t>
  </si>
  <si>
    <t>9.8%</t>
  </si>
  <si>
    <t>10.9%</t>
  </si>
  <si>
    <t>8.5%</t>
  </si>
  <si>
    <t>6.7%</t>
  </si>
  <si>
    <t>12.2%</t>
  </si>
  <si>
    <t>8.9%</t>
  </si>
  <si>
    <t>9.1%</t>
  </si>
  <si>
    <t>11.2%</t>
  </si>
  <si>
    <t>18.1%</t>
  </si>
  <si>
    <t>10.3%</t>
  </si>
  <si>
    <t>15.5%</t>
  </si>
  <si>
    <t>14.1%</t>
  </si>
  <si>
    <t>10.6%</t>
  </si>
  <si>
    <t>20.7%</t>
  </si>
  <si>
    <t>9.0%</t>
  </si>
  <si>
    <t>Bouygues Telecom</t>
  </si>
  <si>
    <t>Sales from Services</t>
  </si>
  <si>
    <t>o/w sales from mobile services</t>
  </si>
  <si>
    <t>o/w sales from fixed services</t>
  </si>
  <si>
    <t>Other Sales</t>
  </si>
  <si>
    <t>EBITDA after leases</t>
  </si>
  <si>
    <t>EBITDA after leases / Sales from services</t>
  </si>
  <si>
    <t>27.4%</t>
  </si>
  <si>
    <t>31.2%</t>
  </si>
  <si>
    <t>33.9%</t>
  </si>
  <si>
    <t>30.1%</t>
  </si>
  <si>
    <t>30.7%</t>
  </si>
  <si>
    <t>24.8%</t>
  </si>
  <si>
    <t>34.4%</t>
  </si>
  <si>
    <t>33.4%</t>
  </si>
  <si>
    <t>30.2%</t>
  </si>
  <si>
    <t>24.2%</t>
  </si>
  <si>
    <t>31.0%</t>
  </si>
  <si>
    <t>31.3%</t>
  </si>
  <si>
    <t>28.8%</t>
  </si>
  <si>
    <t>28.9%</t>
  </si>
  <si>
    <t>25.3%</t>
  </si>
  <si>
    <t>33.5%</t>
  </si>
  <si>
    <t>32.9%</t>
  </si>
  <si>
    <t>MOBILE CUSTOMER BASE</t>
  </si>
  <si>
    <t>MOBILE CUSTOMER BASE EXCL.MTOM</t>
  </si>
  <si>
    <r>
      <t>o/w PLAN CUSTOMER</t>
    </r>
    <r>
      <rPr>
        <vertAlign val="superscript"/>
        <sz val="14"/>
        <color rgb="FF5C5C5C"/>
        <rFont val="Calibri Light"/>
        <family val="2"/>
        <scheme val="major"/>
      </rPr>
      <t>a</t>
    </r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</si>
  <si>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2"/>
        <color rgb="FF5C5C5C"/>
        <rFont val="Calibri Light"/>
        <family val="2"/>
        <scheme val="major"/>
      </rPr>
      <t>(excl.BTBD and not restated for impact of roaming)</t>
    </r>
  </si>
  <si>
    <t>19.2</t>
  </si>
  <si>
    <t>19.4</t>
  </si>
  <si>
    <t>19.9</t>
  </si>
  <si>
    <t>19.7</t>
  </si>
  <si>
    <t>19.6</t>
  </si>
  <si>
    <t>19.0</t>
  </si>
  <si>
    <t>19.5</t>
  </si>
  <si>
    <t>19.8</t>
  </si>
  <si>
    <t>20.1</t>
  </si>
  <si>
    <t>19.1</t>
  </si>
  <si>
    <r>
      <t xml:space="preserve">MOBILE ABPU </t>
    </r>
    <r>
      <rPr>
        <sz val="12"/>
        <color rgb="FF5C5C5C"/>
        <rFont val="Calibri Light"/>
        <family val="2"/>
        <scheme val="major"/>
      </rPr>
      <t xml:space="preserve">(excl. BTBD and restated for impact of roaming) </t>
    </r>
  </si>
  <si>
    <t>20.3</t>
  </si>
  <si>
    <t>20.6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</si>
  <si>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 xml:space="preserve">(incl.BTBD and restated for impact of roaming) </t>
    </r>
  </si>
  <si>
    <r>
      <t>FIXED CUSTOMER BASE</t>
    </r>
    <r>
      <rPr>
        <vertAlign val="superscript"/>
        <sz val="14"/>
        <color rgb="FF5C5C5C"/>
        <rFont val="Calibri Light"/>
        <family val="2"/>
        <scheme val="major"/>
      </rPr>
      <t xml:space="preserve"> c</t>
    </r>
  </si>
  <si>
    <r>
      <t xml:space="preserve">o/w FTTH </t>
    </r>
    <r>
      <rPr>
        <vertAlign val="superscript"/>
        <sz val="14"/>
        <color rgb="FF5C5C5C"/>
        <rFont val="Calibri Light"/>
        <family val="2"/>
        <scheme val="major"/>
      </rPr>
      <t>d</t>
    </r>
  </si>
  <si>
    <t>FIXED ABPU</t>
  </si>
  <si>
    <t>25.8</t>
  </si>
  <si>
    <t>25.9</t>
  </si>
  <si>
    <t>26.6</t>
  </si>
  <si>
    <t>27.0</t>
  </si>
  <si>
    <t>27.1</t>
  </si>
  <si>
    <t>27.2</t>
  </si>
  <si>
    <t>28.1</t>
  </si>
  <si>
    <t>28.6</t>
  </si>
  <si>
    <t>28.2</t>
  </si>
  <si>
    <t>27.8</t>
  </si>
  <si>
    <r>
      <t>FIXED ABPU</t>
    </r>
    <r>
      <rPr>
        <vertAlign val="superscript"/>
        <sz val="14"/>
        <color rgb="FF5C5C5C"/>
        <rFont val="Calibri Light"/>
        <family val="2"/>
        <scheme val="major"/>
      </rPr>
      <t>e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>(including BTBD)</t>
    </r>
  </si>
  <si>
    <t>28.0</t>
  </si>
  <si>
    <t>27.7</t>
  </si>
  <si>
    <t>28.4</t>
  </si>
  <si>
    <t>28.7</t>
  </si>
  <si>
    <t>29.0</t>
  </si>
  <si>
    <t>(a) Plan customers: total customer base excluding prepaid customers according to the Arcep definition</t>
  </si>
  <si>
    <t xml:space="preserve">(b) Average Billing Per User: excluding MtoM SIM cards, free SIM cards </t>
  </si>
  <si>
    <t>(c) Includes broadband and superfast subscriptions according to the Arcep definition</t>
  </si>
  <si>
    <t>(d) Arcep definition: subscriptions with peak downstream speeds higher or equal to 100 Mbit/s</t>
  </si>
  <si>
    <t xml:space="preserve">(e) Average Billing Per User (see glossary for definition), excluding BtoB </t>
  </si>
  <si>
    <t>30.8%</t>
  </si>
  <si>
    <t>31.5%</t>
  </si>
  <si>
    <t>29.5</t>
  </si>
  <si>
    <t>2.55</t>
  </si>
  <si>
    <t>10.3</t>
  </si>
  <si>
    <t xml:space="preserve">Current operating profit from activities </t>
  </si>
  <si>
    <t>Amortisation and impairment of intangible assets recognised in acquisitions (PPA)</t>
  </si>
  <si>
    <t>Current operating margin from activities</t>
  </si>
  <si>
    <t>1.8%</t>
  </si>
  <si>
    <t>12.6%</t>
  </si>
  <si>
    <t>14.3%</t>
  </si>
  <si>
    <t>12.8%</t>
  </si>
  <si>
    <t xml:space="preserve">Sales billed to customers </t>
  </si>
  <si>
    <t>Equans</t>
  </si>
  <si>
    <t xml:space="preserve"> - of which France</t>
  </si>
  <si>
    <t xml:space="preserve"> - of which International</t>
  </si>
  <si>
    <t>-</t>
  </si>
  <si>
    <t>(0.34)</t>
  </si>
  <si>
    <t>(0.36)</t>
  </si>
  <si>
    <t>2022*</t>
  </si>
  <si>
    <t>2021*</t>
  </si>
  <si>
    <t>2020*</t>
  </si>
  <si>
    <t>2019*</t>
  </si>
  <si>
    <t>2023*</t>
  </si>
  <si>
    <t>15.0</t>
  </si>
  <si>
    <t>5.4</t>
  </si>
  <si>
    <t>-  for execution in Y+2</t>
  </si>
  <si>
    <t>1.4</t>
  </si>
  <si>
    <t>-  for execution in over 3 years</t>
  </si>
  <si>
    <t>(11.5%)</t>
  </si>
  <si>
    <t>(11.6%)</t>
  </si>
  <si>
    <t>8.1%</t>
  </si>
  <si>
    <t>27.3%</t>
  </si>
  <si>
    <t>30.3</t>
  </si>
  <si>
    <t>* 2022 figures exclude Bouygues Energies &amp; Services. From 2023, figures include Bouygues Energies &amp; Services.</t>
  </si>
  <si>
    <t>2022**</t>
  </si>
  <si>
    <t>* as published including Bouygues Energies &amp; Services until end-December 2022. Excluding Bouygues Energies &amp; Services from 2023</t>
  </si>
  <si>
    <t>** Equans' backlog excluding Bouygues Energies &amp; Services at end-Dec 2022 revised from €18.7bn to €19.5bn following the standardization of the calculation methods for multi-year contracts in Belgium.</t>
  </si>
  <si>
    <t>15.4</t>
  </si>
  <si>
    <t>1.7</t>
  </si>
  <si>
    <t>6.4</t>
  </si>
  <si>
    <t>4.6</t>
  </si>
  <si>
    <t>4.2%</t>
  </si>
  <si>
    <t>20.1%</t>
  </si>
  <si>
    <t>19.9%</t>
  </si>
  <si>
    <t>35.6%</t>
  </si>
  <si>
    <t>0.96</t>
  </si>
  <si>
    <t>30.5</t>
  </si>
  <si>
    <t>1.15</t>
  </si>
  <si>
    <t>4.1%</t>
  </si>
  <si>
    <t>3.3</t>
  </si>
  <si>
    <t>15.1</t>
  </si>
  <si>
    <t>8.7%</t>
  </si>
  <si>
    <t>2.9%</t>
  </si>
  <si>
    <t>10.1%</t>
  </si>
  <si>
    <t>34.7%</t>
  </si>
  <si>
    <t>30.9</t>
  </si>
  <si>
    <t>1.17</t>
  </si>
  <si>
    <t>8.6%</t>
  </si>
  <si>
    <t>10.0%</t>
  </si>
  <si>
    <t>*net debt adjusted at €7,455m at end-Dec 2022, following the update to the final purchase price allocation on the Equans acquisition of 4 October 2022</t>
  </si>
  <si>
    <t>3.6%</t>
  </si>
  <si>
    <t>4.4</t>
  </si>
  <si>
    <t>4.3%</t>
  </si>
  <si>
    <t>1.6%</t>
  </si>
  <si>
    <t>5.6%</t>
  </si>
  <si>
    <t>5.5%</t>
  </si>
  <si>
    <t>11.1%</t>
  </si>
  <si>
    <t>12.5%</t>
  </si>
  <si>
    <t>12.3%</t>
  </si>
  <si>
    <t>34.0%</t>
  </si>
  <si>
    <t>31.4</t>
  </si>
  <si>
    <t>2.77</t>
  </si>
  <si>
    <t>1.0</t>
  </si>
  <si>
    <t>2024*</t>
  </si>
  <si>
    <t>28.2%</t>
  </si>
  <si>
    <t xml:space="preserve">N/A </t>
  </si>
  <si>
    <t>32.5</t>
  </si>
  <si>
    <t>7.3%</t>
  </si>
  <si>
    <t>(11.3%)</t>
  </si>
  <si>
    <t>(9.3%)</t>
  </si>
  <si>
    <t>15.7</t>
  </si>
  <si>
    <t>6.7</t>
  </si>
  <si>
    <t>7.1%</t>
  </si>
  <si>
    <t>(0.39)</t>
  </si>
  <si>
    <t>(11.4%)</t>
  </si>
  <si>
    <t>Restatement of net profit attributable to non-controlling interests</t>
  </si>
  <si>
    <t>15.9</t>
  </si>
  <si>
    <t>4.9</t>
  </si>
  <si>
    <t>(3.0%)</t>
  </si>
  <si>
    <t>15.4%</t>
  </si>
  <si>
    <t>34.3%</t>
  </si>
  <si>
    <t>33.0</t>
  </si>
  <si>
    <t>*net debt adjusted at €8,794m at end-March 2023 and at €10,588 at end-June 2023 following the update to the final purchase price allocation on the Equans acquisition of 4 October 2022</t>
  </si>
  <si>
    <t xml:space="preserve"> </t>
  </si>
  <si>
    <t>17.9</t>
  </si>
  <si>
    <t>3.6</t>
  </si>
  <si>
    <t>3.9</t>
  </si>
  <si>
    <t>7.8</t>
  </si>
  <si>
    <t>(3.7%)</t>
  </si>
  <si>
    <t>14.2%</t>
  </si>
  <si>
    <t>35.0%</t>
  </si>
  <si>
    <t>33.2</t>
  </si>
  <si>
    <t>0.88</t>
  </si>
  <si>
    <t>1.33</t>
  </si>
  <si>
    <t>3.9%</t>
  </si>
  <si>
    <t>18.2</t>
  </si>
  <si>
    <t>(0.4%)</t>
  </si>
  <si>
    <t>(3.5%)</t>
  </si>
  <si>
    <t>5.9%</t>
  </si>
  <si>
    <t>12.9%</t>
  </si>
  <si>
    <t>12.1%</t>
  </si>
  <si>
    <t>33.0%</t>
  </si>
  <si>
    <t>32.7%</t>
  </si>
  <si>
    <t>33.4</t>
  </si>
  <si>
    <t>0.98</t>
  </si>
  <si>
    <t>2.8</t>
  </si>
  <si>
    <t>Bouygues group</t>
  </si>
  <si>
    <t>Gross capital expenditure excl. frequencies</t>
  </si>
  <si>
    <t>Net capital expenditure excl. Frequencies</t>
  </si>
  <si>
    <t>Free Cash Flow excl. Frequencies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</si>
  <si>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 and excluding LPT)</t>
    </r>
  </si>
  <si>
    <t>NET CAPEX excluding frequencies</t>
  </si>
  <si>
    <t>2025*</t>
  </si>
  <si>
    <t>0</t>
  </si>
  <si>
    <t>25.9%</t>
  </si>
  <si>
    <t>18.6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</si>
  <si>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 and including LPT)</t>
    </r>
  </si>
  <si>
    <t>17.5</t>
  </si>
  <si>
    <t>(0.41)</t>
  </si>
  <si>
    <t>(11.2%)</t>
  </si>
  <si>
    <t>3.8%</t>
  </si>
  <si>
    <t>0.3%</t>
  </si>
  <si>
    <t>18.3</t>
  </si>
  <si>
    <t>7.2</t>
  </si>
  <si>
    <t xml:space="preserve">* A restatement was made between "cost of net debt" and "other financial income and expenses". 
</t>
  </si>
  <si>
    <t xml:space="preserve">2023 is presented as published, 2024 is presented as restated. </t>
  </si>
  <si>
    <t>17.2</t>
  </si>
  <si>
    <t>3.1</t>
  </si>
  <si>
    <t>17.3</t>
  </si>
  <si>
    <t>15.0%</t>
  </si>
  <si>
    <t>14.8%</t>
  </si>
  <si>
    <t>0.87</t>
  </si>
  <si>
    <t>(2.4%)</t>
  </si>
  <si>
    <t>(0.3%)</t>
  </si>
  <si>
    <t>7.0%</t>
  </si>
  <si>
    <t>18.4</t>
  </si>
  <si>
    <t>1.32</t>
  </si>
  <si>
    <t>1.31</t>
  </si>
  <si>
    <t>11.7%</t>
  </si>
  <si>
    <t>6.6%</t>
  </si>
  <si>
    <t>6.5%</t>
  </si>
  <si>
    <t>3.5</t>
  </si>
  <si>
    <t>9.1</t>
  </si>
  <si>
    <t>11.0%</t>
  </si>
  <si>
    <t>10.5%</t>
  </si>
  <si>
    <t>31.7%</t>
  </si>
  <si>
    <t>1.21</t>
  </si>
  <si>
    <t>2.99</t>
  </si>
  <si>
    <t>2.98</t>
  </si>
  <si>
    <t>33.8</t>
  </si>
  <si>
    <t>2026*</t>
  </si>
  <si>
    <t>(10.8%)</t>
  </si>
  <si>
    <t>(10.9%)</t>
  </si>
  <si>
    <t>(4.8%)</t>
  </si>
  <si>
    <t>4.8%</t>
  </si>
  <si>
    <t>(0.24)</t>
  </si>
  <si>
    <t>Interest expense on lease liabilities</t>
  </si>
  <si>
    <t>Repayment of lease liabilities</t>
  </si>
  <si>
    <t>16.9</t>
  </si>
  <si>
    <t>33.5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</si>
</sst>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;\(#,##0\);&quot;-&quot;"/>
    <numFmt numFmtId="165" formatCode="#.000,"/>
    <numFmt numFmtId="166" formatCode="#.##0,;\(#.##0,\);&quot;-&quot;"/>
    <numFmt numFmtId="167" formatCode="0.0"/>
    <numFmt numFmtId="168" formatCode="\+#.##0,;\(#.##0,\);&quot;-&quot;"/>
    <numFmt numFmtId="169" formatCode="#,##0.0"/>
    <numFmt numFmtId="170" formatCode="0.0%"/>
    <numFmt numFmtId="171" formatCode="#.##00,;\(#.##00,\);&quot;-&quot;"/>
    <numFmt numFmtId="172" formatCode="0\.0%"/>
    <numFmt numFmtId="173" formatCode="0.000%"/>
    <numFmt numFmtId="174" formatCode="0.000"/>
    <numFmt numFmtId="175" formatCode="#.000,;\(#.000,\);&quot;-&quot;"/>
    <numFmt numFmtId="176" formatCode="#,##0.000"/>
    <numFmt numFmtId="177" formatCode="_-* #,##0.00\ _€_-;\-* #,##0.00\ _€_-;_-* &quot;-&quot;??\ _€_-;_-@_-"/>
    <numFmt numFmtId="178" formatCode="0.00000%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C5C5C"/>
      <name val="Calibri"/>
      <family val="2"/>
      <scheme val="minor"/>
    </font>
    <font>
      <sz val="10"/>
      <name val="Arial"/>
      <family val="2"/>
    </font>
    <font>
      <b/>
      <sz val="11"/>
      <color rgb="FF5C5C5C"/>
      <name val="Calibri"/>
      <family val="2"/>
      <scheme val="minor"/>
    </font>
    <font>
      <b/>
      <sz val="14"/>
      <color theme="4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rgb="FFFFFFFF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sz val="14"/>
      <color rgb="FFFFFFFF"/>
      <name val="Calibri Light"/>
      <family val="2"/>
      <scheme val="major"/>
    </font>
    <font>
      <b/>
      <sz val="10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i/>
      <u/>
      <sz val="14"/>
      <color theme="6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1"/>
      <color rgb="FF5C5C5C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vertAlign val="superscript"/>
      <sz val="14"/>
      <color rgb="FF5C5C5C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sz val="10"/>
      <color rgb="FF5C5C5C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2"/>
      <color rgb="FF5C5C5C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8"/>
      <color indexed="25"/>
      <name val="Cambria"/>
      <family val="2"/>
    </font>
    <font>
      <b/>
      <sz val="15"/>
      <color indexed="25"/>
      <name val="Calibri"/>
      <family val="2"/>
    </font>
    <font>
      <b/>
      <sz val="13"/>
      <color indexed="25"/>
      <name val="Calibri"/>
      <family val="2"/>
    </font>
    <font>
      <b/>
      <sz val="11"/>
      <color indexed="25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25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rgb="FF5C5C5C"/>
      <name val="Calibri Light"/>
      <family val="2"/>
      <scheme val="major"/>
    </font>
    <font>
      <sz val="14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4"/>
      <color rgb="FF5C5C5C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b/>
      <sz val="11"/>
      <name val="Calibri Light"/>
      <family val="2"/>
      <scheme val="major"/>
    </font>
  </fonts>
  <fills count="25">
    <fill>
      <patternFill patternType="none"/>
    </fill>
    <fill>
      <patternFill patternType="gray125"/>
    </fill>
    <fill>
      <patternFill patternType="solid">
        <fgColor rgb="FFEA7D10"/>
        <bgColor rgb="FF000000"/>
      </patternFill>
    </fill>
    <fill>
      <patternFill patternType="solid">
        <fgColor rgb="FF0093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93D5"/>
        <bgColor indexed="64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rgb="FF000000"/>
      </patternFill>
    </fill>
  </fills>
  <borders count="82">
    <border>
      <left/>
      <right/>
      <top/>
      <bottom/>
      <diagonal/>
    </border>
    <border>
      <left/>
      <right/>
      <top style="medium">
        <color rgb="FFEA7D10"/>
      </top>
      <bottom/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rgb="FFEA7D10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medium">
        <color rgb="FFEA7D10"/>
      </top>
      <bottom style="thin">
        <color rgb="FF636262"/>
      </bottom>
      <diagonal/>
    </border>
    <border>
      <left/>
      <right/>
      <top style="thin">
        <color rgb="FF808080"/>
      </top>
      <bottom style="thin">
        <color rgb="FFEA7D10"/>
      </bottom>
      <diagonal/>
    </border>
    <border>
      <left/>
      <right/>
      <top style="thin">
        <color rgb="FFEA7D10"/>
      </top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rgb="FF636262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/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/>
      <diagonal/>
    </border>
    <border>
      <left style="thin">
        <color theme="5"/>
      </left>
      <right/>
      <top style="thin">
        <color rgb="FF808080"/>
      </top>
      <bottom style="thin">
        <color theme="5"/>
      </bottom>
      <diagonal/>
    </border>
    <border>
      <left/>
      <right/>
      <top style="thin">
        <color rgb="FF808080"/>
      </top>
      <bottom style="thin">
        <color theme="5"/>
      </bottom>
      <diagonal/>
    </border>
    <border>
      <left/>
      <right style="thin">
        <color theme="5"/>
      </right>
      <top style="thin">
        <color rgb="FF808080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thin">
        <color theme="5"/>
      </right>
      <top style="medium">
        <color theme="5"/>
      </top>
      <bottom/>
      <diagonal/>
    </border>
    <border>
      <left/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 style="thin">
        <color theme="5"/>
      </right>
      <top style="thin">
        <color rgb="FF808080"/>
      </top>
      <bottom style="thin">
        <color rgb="FFEA7D10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EA7D10"/>
      </bottom>
      <diagonal/>
    </border>
    <border>
      <left style="thin">
        <color theme="5"/>
      </left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/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808080"/>
      </bottom>
      <diagonal/>
    </border>
    <border>
      <left/>
      <right style="thin">
        <color theme="5"/>
      </right>
      <top/>
      <bottom style="thin">
        <color theme="1"/>
      </bottom>
      <diagonal/>
    </border>
    <border>
      <left/>
      <right style="thin">
        <color theme="5"/>
      </right>
      <top style="thin">
        <color theme="1"/>
      </top>
      <bottom/>
      <diagonal/>
    </border>
    <border>
      <left/>
      <right style="thin">
        <color theme="5"/>
      </right>
      <top style="thin">
        <color rgb="FF808080"/>
      </top>
      <bottom style="thin">
        <color rgb="FF808080"/>
      </bottom>
      <diagonal/>
    </border>
    <border>
      <left/>
      <right style="thin">
        <color theme="5"/>
      </right>
      <top style="thin">
        <color auto="1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5"/>
      </right>
      <top/>
      <bottom style="thin">
        <color indexed="64"/>
      </bottom>
      <diagonal/>
    </border>
    <border>
      <left style="thin">
        <color theme="5"/>
      </left>
      <right/>
      <top style="thin">
        <color rgb="FF808080"/>
      </top>
      <bottom style="thin">
        <color rgb="FFEA7D10"/>
      </bottom>
      <diagonal/>
    </border>
    <border>
      <left style="thin">
        <color theme="5"/>
      </left>
      <right/>
      <top/>
      <bottom style="thin">
        <color auto="1"/>
      </bottom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EA7D10"/>
      </right>
      <top style="medium">
        <color rgb="FFEA7D10"/>
      </top>
      <bottom/>
      <diagonal/>
    </border>
    <border>
      <left/>
      <right style="thin">
        <color theme="5"/>
      </right>
      <top style="thin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 style="thin">
        <color theme="5"/>
      </bottom>
      <diagonal/>
    </border>
    <border>
      <left style="thin">
        <color rgb="FFEA7D10"/>
      </left>
      <right/>
      <top style="medium">
        <color rgb="FFEA7D10"/>
      </top>
      <bottom/>
      <diagonal/>
    </border>
    <border>
      <left style="thin">
        <color rgb="FFEA7D10"/>
      </left>
      <right/>
      <top/>
      <bottom/>
      <diagonal/>
    </border>
    <border>
      <left style="thin">
        <color rgb="FFEA7D10"/>
      </left>
      <right/>
      <top/>
      <bottom style="thin">
        <color auto="1"/>
      </bottom>
      <diagonal/>
    </border>
    <border>
      <left style="thin">
        <color rgb="FFEA7D10"/>
      </left>
      <right/>
      <top/>
      <bottom style="thin">
        <color theme="5"/>
      </bottom>
      <diagonal/>
    </border>
    <border>
      <left style="thin">
        <color rgb="FFFFC000"/>
      </left>
      <right/>
      <top style="thin">
        <color theme="5"/>
      </top>
      <bottom style="thin">
        <color theme="5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6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33" fillId="21" borderId="0" applyNumberFormat="0" applyBorder="0" applyAlignment="0" applyProtection="0"/>
    <xf numFmtId="0" fontId="37" fillId="14" borderId="65" applyNumberFormat="0" applyAlignment="0" applyProtection="0"/>
    <xf numFmtId="0" fontId="39" fillId="22" borderId="67" applyNumberFormat="0" applyAlignment="0" applyProtection="0"/>
    <xf numFmtId="0" fontId="41" fillId="0" borderId="0" applyNumberFormat="0" applyFill="0" applyBorder="0" applyAlignment="0" applyProtection="0"/>
    <xf numFmtId="0" fontId="32" fillId="11" borderId="0" applyNumberFormat="0" applyBorder="0" applyAlignment="0" applyProtection="0"/>
    <xf numFmtId="0" fontId="29" fillId="0" borderId="69" applyNumberFormat="0" applyFill="0" applyAlignment="0" applyProtection="0"/>
    <xf numFmtId="0" fontId="30" fillId="0" borderId="70" applyNumberFormat="0" applyFill="0" applyAlignment="0" applyProtection="0"/>
    <xf numFmtId="0" fontId="31" fillId="0" borderId="71" applyNumberFormat="0" applyFill="0" applyAlignment="0" applyProtection="0"/>
    <xf numFmtId="0" fontId="31" fillId="0" borderId="0" applyNumberFormat="0" applyFill="0" applyBorder="0" applyAlignment="0" applyProtection="0"/>
    <xf numFmtId="0" fontId="35" fillId="12" borderId="65" applyNumberFormat="0" applyAlignment="0" applyProtection="0"/>
    <xf numFmtId="0" fontId="38" fillId="0" borderId="66" applyNumberFormat="0" applyFill="0" applyAlignment="0" applyProtection="0"/>
    <xf numFmtId="0" fontId="34" fillId="13" borderId="0" applyNumberFormat="0" applyBorder="0" applyAlignment="0" applyProtection="0"/>
    <xf numFmtId="0" fontId="26" fillId="13" borderId="68" applyNumberFormat="0" applyFont="0" applyAlignment="0" applyProtection="0"/>
    <xf numFmtId="0" fontId="36" fillId="14" borderId="72" applyNumberFormat="0" applyAlignment="0" applyProtection="0"/>
    <xf numFmtId="0" fontId="28" fillId="0" borderId="0" applyNumberFormat="0" applyFill="0" applyBorder="0" applyAlignment="0" applyProtection="0"/>
    <xf numFmtId="0" fontId="42" fillId="0" borderId="73" applyNumberFormat="0" applyFill="0" applyAlignment="0" applyProtection="0"/>
    <xf numFmtId="0" fontId="4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0" fontId="3" fillId="0" borderId="0"/>
    <xf numFmtId="177" fontId="1" fillId="0" borderId="0" applyFont="0" applyFill="0" applyBorder="0" applyAlignment="0" applyProtection="0"/>
  </cellStyleXfs>
  <cellXfs count="557">
    <xf numFmtId="0" fontId="0" fillId="0" borderId="0" xfId="0"/>
    <xf numFmtId="0" fontId="2" fillId="0" borderId="0" xfId="0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0" applyFont="1"/>
    <xf numFmtId="0" fontId="2" fillId="5" borderId="0" xfId="0" applyFont="1" applyFill="1"/>
    <xf numFmtId="164" fontId="5" fillId="0" borderId="0" xfId="0" applyNumberFormat="1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 wrapText="1" readingOrder="1"/>
    </xf>
    <xf numFmtId="3" fontId="8" fillId="0" borderId="13" xfId="0" applyNumberFormat="1" applyFont="1" applyBorder="1" applyAlignment="1">
      <alignment horizontal="right" vertical="center" wrapText="1" readingOrder="1"/>
    </xf>
    <xf numFmtId="3" fontId="7" fillId="2" borderId="46" xfId="0" applyNumberFormat="1" applyFont="1" applyFill="1" applyBorder="1" applyAlignment="1">
      <alignment horizontal="right" vertical="center" wrapText="1" readingOrder="1"/>
    </xf>
    <xf numFmtId="3" fontId="8" fillId="0" borderId="27" xfId="0" applyNumberFormat="1" applyFont="1" applyBorder="1" applyAlignment="1">
      <alignment horizontal="right" vertical="center" wrapText="1" readingOrder="1"/>
    </xf>
    <xf numFmtId="3" fontId="7" fillId="2" borderId="23" xfId="0" applyNumberFormat="1" applyFont="1" applyFill="1" applyBorder="1" applyAlignment="1">
      <alignment horizontal="right" vertical="center" wrapText="1" readingOrder="1"/>
    </xf>
    <xf numFmtId="0" fontId="8" fillId="0" borderId="22" xfId="0" applyFont="1" applyBorder="1" applyAlignment="1">
      <alignment horizontal="left" vertical="center" wrapText="1" readingOrder="1"/>
    </xf>
    <xf numFmtId="165" fontId="8" fillId="0" borderId="1" xfId="0" applyNumberFormat="1" applyFont="1" applyBorder="1" applyAlignment="1">
      <alignment horizontal="right" vertical="center" wrapText="1" readingOrder="1"/>
    </xf>
    <xf numFmtId="166" fontId="7" fillId="3" borderId="22" xfId="0" applyNumberFormat="1" applyFont="1" applyFill="1" applyBorder="1" applyAlignment="1">
      <alignment horizontal="right" vertical="center" wrapText="1" readingOrder="1"/>
    </xf>
    <xf numFmtId="165" fontId="8" fillId="0" borderId="28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left" vertical="center" wrapText="1" indent="1" readingOrder="1"/>
    </xf>
    <xf numFmtId="166" fontId="10" fillId="0" borderId="0" xfId="0" applyNumberFormat="1" applyFont="1" applyAlignment="1">
      <alignment horizontal="right" vertical="center" wrapText="1" readingOrder="1"/>
    </xf>
    <xf numFmtId="166" fontId="11" fillId="3" borderId="2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Alignment="1">
      <alignment horizontal="right" vertical="center" wrapText="1" readingOrder="1"/>
    </xf>
    <xf numFmtId="0" fontId="9" fillId="0" borderId="15" xfId="0" applyFont="1" applyBorder="1" applyAlignment="1">
      <alignment horizontal="left" vertical="center" wrapText="1" indent="1" readingOrder="1"/>
    </xf>
    <xf numFmtId="0" fontId="9" fillId="0" borderId="44" xfId="0" applyFont="1" applyBorder="1" applyAlignment="1">
      <alignment horizontal="right" vertical="center" wrapText="1" indent="1" readingOrder="1"/>
    </xf>
    <xf numFmtId="166" fontId="11" fillId="3" borderId="53" xfId="0" applyNumberFormat="1" applyFont="1" applyFill="1" applyBorder="1" applyAlignment="1">
      <alignment horizontal="right" vertical="center" wrapText="1" readingOrder="1"/>
    </xf>
    <xf numFmtId="0" fontId="10" fillId="0" borderId="15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indent="1" readingOrder="1"/>
    </xf>
    <xf numFmtId="0" fontId="8" fillId="0" borderId="56" xfId="0" applyFont="1" applyBorder="1" applyAlignment="1">
      <alignment horizontal="left" vertical="center" wrapText="1" readingOrder="1"/>
    </xf>
    <xf numFmtId="0" fontId="8" fillId="0" borderId="44" xfId="0" applyFont="1" applyBorder="1" applyAlignment="1">
      <alignment horizontal="right" vertical="center" wrapText="1" readingOrder="1"/>
    </xf>
    <xf numFmtId="0" fontId="8" fillId="0" borderId="14" xfId="0" applyFont="1" applyBorder="1" applyAlignment="1">
      <alignment horizontal="right" vertical="center" wrapText="1" readingOrder="1"/>
    </xf>
    <xf numFmtId="164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right" vertical="center" wrapText="1" readingOrder="1"/>
    </xf>
    <xf numFmtId="0" fontId="8" fillId="0" borderId="35" xfId="0" applyFont="1" applyBorder="1" applyAlignment="1">
      <alignment horizontal="right" vertical="center" wrapText="1" readingOrder="1"/>
    </xf>
    <xf numFmtId="164" fontId="8" fillId="0" borderId="14" xfId="0" applyNumberFormat="1" applyFont="1" applyBorder="1" applyAlignment="1">
      <alignment horizontal="right" vertical="center" wrapText="1" readingOrder="1"/>
    </xf>
    <xf numFmtId="0" fontId="10" fillId="0" borderId="20" xfId="0" applyFont="1" applyBorder="1" applyAlignment="1">
      <alignment horizontal="left" vertical="center" wrapText="1" readingOrder="1"/>
    </xf>
    <xf numFmtId="170" fontId="10" fillId="0" borderId="0" xfId="1" applyNumberFormat="1" applyFont="1" applyAlignment="1">
      <alignment horizontal="right" vertical="center" wrapText="1" readingOrder="1"/>
    </xf>
    <xf numFmtId="170" fontId="11" fillId="3" borderId="20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Border="1" applyAlignment="1">
      <alignment horizontal="right" vertical="center" wrapText="1" readingOrder="1"/>
    </xf>
    <xf numFmtId="170" fontId="10" fillId="0" borderId="0" xfId="1" applyNumberFormat="1" applyFont="1" applyBorder="1" applyAlignment="1">
      <alignment horizontal="right" vertical="center" wrapText="1" readingOrder="1"/>
    </xf>
    <xf numFmtId="0" fontId="8" fillId="0" borderId="45" xfId="0" applyFont="1" applyBorder="1" applyAlignment="1">
      <alignment horizontal="left" vertical="center" wrapText="1" readingOrder="1"/>
    </xf>
    <xf numFmtId="0" fontId="8" fillId="0" borderId="17" xfId="0" applyFont="1" applyBorder="1" applyAlignment="1">
      <alignment horizontal="right" vertical="center" wrapText="1" readingOrder="1"/>
    </xf>
    <xf numFmtId="164" fontId="7" fillId="3" borderId="45" xfId="0" applyNumberFormat="1" applyFont="1" applyFill="1" applyBorder="1" applyAlignment="1">
      <alignment horizontal="right" vertical="center" wrapText="1" readingOrder="1"/>
    </xf>
    <xf numFmtId="0" fontId="8" fillId="0" borderId="36" xfId="0" applyFont="1" applyBorder="1" applyAlignment="1">
      <alignment horizontal="right" vertical="center" wrapText="1" readingOrder="1"/>
    </xf>
    <xf numFmtId="164" fontId="8" fillId="0" borderId="37" xfId="0" applyNumberFormat="1" applyFont="1" applyBorder="1" applyAlignment="1">
      <alignment horizontal="right" vertical="center" wrapText="1" readingOrder="1"/>
    </xf>
    <xf numFmtId="0" fontId="8" fillId="0" borderId="37" xfId="0" applyFont="1" applyBorder="1" applyAlignment="1">
      <alignment horizontal="right" vertical="center" wrapText="1" readingOrder="1"/>
    </xf>
    <xf numFmtId="164" fontId="7" fillId="3" borderId="38" xfId="0" applyNumberFormat="1" applyFont="1" applyFill="1" applyBorder="1" applyAlignment="1">
      <alignment horizontal="right" vertical="center" wrapText="1" readingOrder="1"/>
    </xf>
    <xf numFmtId="0" fontId="8" fillId="0" borderId="20" xfId="0" applyFont="1" applyBorder="1" applyAlignment="1">
      <alignment horizontal="right" vertical="center" wrapText="1" readingOrder="1"/>
    </xf>
    <xf numFmtId="164" fontId="8" fillId="0" borderId="17" xfId="0" applyNumberFormat="1" applyFont="1" applyBorder="1" applyAlignment="1">
      <alignment horizontal="right" vertical="center" wrapText="1" readingOrder="1"/>
    </xf>
    <xf numFmtId="164" fontId="7" fillId="3" borderId="17" xfId="0" applyNumberFormat="1" applyFont="1" applyFill="1" applyBorder="1" applyAlignment="1">
      <alignment horizontal="right" vertical="center" wrapText="1" readingOrder="1"/>
    </xf>
    <xf numFmtId="164" fontId="8" fillId="0" borderId="36" xfId="0" applyNumberFormat="1" applyFont="1" applyBorder="1" applyAlignment="1">
      <alignment horizontal="right" vertical="center" wrapText="1" readingOrder="1"/>
    </xf>
    <xf numFmtId="0" fontId="6" fillId="0" borderId="20" xfId="0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right" vertical="center" wrapText="1" readingOrder="1"/>
    </xf>
    <xf numFmtId="3" fontId="8" fillId="0" borderId="32" xfId="0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center" vertical="center" wrapText="1" readingOrder="1"/>
    </xf>
    <xf numFmtId="166" fontId="8" fillId="0" borderId="1" xfId="0" applyNumberFormat="1" applyFont="1" applyBorder="1" applyAlignment="1">
      <alignment horizontal="right" vertical="center" wrapText="1" readingOrder="1"/>
    </xf>
    <xf numFmtId="166" fontId="8" fillId="0" borderId="28" xfId="0" applyNumberFormat="1" applyFont="1" applyBorder="1" applyAlignment="1">
      <alignment horizontal="right" vertical="center" wrapText="1" readingOrder="1"/>
    </xf>
    <xf numFmtId="3" fontId="10" fillId="0" borderId="29" xfId="0" applyNumberFormat="1" applyFont="1" applyBorder="1" applyAlignment="1">
      <alignment horizontal="right" vertical="center" wrapText="1" readingOrder="1"/>
    </xf>
    <xf numFmtId="166" fontId="10" fillId="0" borderId="29" xfId="0" applyNumberFormat="1" applyFont="1" applyBorder="1" applyAlignment="1">
      <alignment horizontal="right" vertical="center" wrapText="1" readingOrder="1"/>
    </xf>
    <xf numFmtId="0" fontId="10" fillId="0" borderId="21" xfId="0" quotePrefix="1" applyFont="1" applyBorder="1" applyAlignment="1">
      <alignment horizontal="left" vertical="center" wrapText="1" readingOrder="1"/>
    </xf>
    <xf numFmtId="166" fontId="10" fillId="0" borderId="2" xfId="0" applyNumberFormat="1" applyFont="1" applyBorder="1" applyAlignment="1">
      <alignment horizontal="right" vertical="center" wrapText="1" readingOrder="1"/>
    </xf>
    <xf numFmtId="166" fontId="10" fillId="0" borderId="30" xfId="0" applyNumberFormat="1" applyFont="1" applyBorder="1" applyAlignment="1">
      <alignment horizontal="right" vertical="center" wrapText="1" readingOrder="1"/>
    </xf>
    <xf numFmtId="166" fontId="11" fillId="3" borderId="21" xfId="0" applyNumberFormat="1" applyFont="1" applyFill="1" applyBorder="1" applyAlignment="1">
      <alignment horizontal="right" vertical="center" wrapText="1" readingOrder="1"/>
    </xf>
    <xf numFmtId="167" fontId="8" fillId="0" borderId="0" xfId="0" applyNumberFormat="1" applyFont="1" applyAlignment="1">
      <alignment horizontal="right" vertical="center" wrapText="1" readingOrder="1"/>
    </xf>
    <xf numFmtId="167" fontId="8" fillId="0" borderId="20" xfId="0" applyNumberFormat="1" applyFont="1" applyBorder="1" applyAlignment="1">
      <alignment horizontal="right" vertical="center" wrapText="1" readingOrder="1"/>
    </xf>
    <xf numFmtId="167" fontId="8" fillId="0" borderId="1" xfId="0" applyNumberFormat="1" applyFont="1" applyBorder="1" applyAlignment="1">
      <alignment horizontal="right" vertical="center" wrapText="1" readingOrder="1"/>
    </xf>
    <xf numFmtId="167" fontId="8" fillId="0" borderId="22" xfId="0" applyNumberFormat="1" applyFont="1" applyBorder="1" applyAlignment="1">
      <alignment horizontal="right" vertical="center" wrapText="1" readingOrder="1"/>
    </xf>
    <xf numFmtId="167" fontId="8" fillId="0" borderId="28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readingOrder="1"/>
    </xf>
    <xf numFmtId="167" fontId="10" fillId="0" borderId="0" xfId="0" applyNumberFormat="1" applyFont="1" applyAlignment="1">
      <alignment horizontal="right" vertical="center" wrapText="1" readingOrder="1"/>
    </xf>
    <xf numFmtId="167" fontId="10" fillId="0" borderId="20" xfId="0" applyNumberFormat="1" applyFont="1" applyBorder="1" applyAlignment="1">
      <alignment horizontal="right" vertical="center" wrapText="1" readingOrder="1"/>
    </xf>
    <xf numFmtId="167" fontId="10" fillId="0" borderId="29" xfId="0" applyNumberFormat="1" applyFont="1" applyBorder="1" applyAlignment="1">
      <alignment horizontal="right" vertical="center" wrapText="1" readingOrder="1"/>
    </xf>
    <xf numFmtId="167" fontId="10" fillId="0" borderId="2" xfId="0" applyNumberFormat="1" applyFont="1" applyBorder="1" applyAlignment="1">
      <alignment horizontal="right" vertical="center" wrapText="1" readingOrder="1"/>
    </xf>
    <xf numFmtId="167" fontId="10" fillId="0" borderId="21" xfId="0" applyNumberFormat="1" applyFont="1" applyBorder="1" applyAlignment="1">
      <alignment horizontal="right" vertical="center" wrapText="1" readingOrder="1"/>
    </xf>
    <xf numFmtId="167" fontId="10" fillId="0" borderId="30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center" vertical="center"/>
    </xf>
    <xf numFmtId="173" fontId="13" fillId="0" borderId="0" xfId="1" applyNumberFormat="1" applyFont="1" applyBorder="1" applyAlignment="1">
      <alignment horizontal="center" vertical="center"/>
    </xf>
    <xf numFmtId="173" fontId="13" fillId="0" borderId="0" xfId="1" applyNumberFormat="1" applyFont="1" applyAlignment="1">
      <alignment horizontal="center" vertical="center"/>
    </xf>
    <xf numFmtId="173" fontId="13" fillId="0" borderId="0" xfId="1" quotePrefix="1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3" fontId="13" fillId="0" borderId="44" xfId="0" applyNumberFormat="1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70" fontId="13" fillId="0" borderId="44" xfId="1" applyNumberFormat="1" applyFont="1" applyBorder="1" applyAlignment="1">
      <alignment horizontal="right" vertical="center"/>
    </xf>
    <xf numFmtId="170" fontId="13" fillId="0" borderId="0" xfId="1" applyNumberFormat="1" applyFont="1" applyBorder="1" applyAlignment="1">
      <alignment horizontal="right" vertical="center"/>
    </xf>
    <xf numFmtId="0" fontId="13" fillId="0" borderId="20" xfId="0" applyFont="1" applyBorder="1"/>
    <xf numFmtId="0" fontId="13" fillId="0" borderId="20" xfId="0" applyFont="1" applyBorder="1" applyAlignment="1">
      <alignment horizontal="right" vertical="center"/>
    </xf>
    <xf numFmtId="172" fontId="13" fillId="0" borderId="0" xfId="0" applyNumberFormat="1" applyFont="1" applyAlignment="1">
      <alignment horizontal="right" vertical="center"/>
    </xf>
    <xf numFmtId="3" fontId="13" fillId="0" borderId="44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72" fontId="13" fillId="0" borderId="0" xfId="0" applyNumberFormat="1" applyFont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3" fontId="16" fillId="0" borderId="30" xfId="0" applyNumberFormat="1" applyFont="1" applyBorder="1" applyAlignment="1">
      <alignment horizontal="right" vertical="center" wrapText="1" readingOrder="1"/>
    </xf>
    <xf numFmtId="3" fontId="16" fillId="0" borderId="2" xfId="0" applyNumberFormat="1" applyFont="1" applyBorder="1" applyAlignment="1">
      <alignment horizontal="right" vertical="center" wrapText="1" readingOrder="1"/>
    </xf>
    <xf numFmtId="3" fontId="16" fillId="0" borderId="21" xfId="0" applyNumberFormat="1" applyFont="1" applyBorder="1" applyAlignment="1">
      <alignment horizontal="right" vertical="center" wrapText="1" readingOrder="1"/>
    </xf>
    <xf numFmtId="3" fontId="16" fillId="0" borderId="13" xfId="0" applyNumberFormat="1" applyFont="1" applyBorder="1" applyAlignment="1">
      <alignment horizontal="right" vertical="center" wrapText="1" readingOrder="1"/>
    </xf>
    <xf numFmtId="3" fontId="16" fillId="0" borderId="23" xfId="0" applyNumberFormat="1" applyFont="1" applyBorder="1" applyAlignment="1">
      <alignment horizontal="right" vertical="center" wrapText="1" readingOrder="1"/>
    </xf>
    <xf numFmtId="3" fontId="16" fillId="0" borderId="27" xfId="0" applyNumberFormat="1" applyFont="1" applyBorder="1" applyAlignment="1">
      <alignment horizontal="right" vertical="center" wrapText="1" readingOrder="1"/>
    </xf>
    <xf numFmtId="3" fontId="8" fillId="0" borderId="12" xfId="0" applyNumberFormat="1" applyFont="1" applyBorder="1" applyAlignment="1">
      <alignment horizontal="center" vertical="center" wrapText="1" readingOrder="1"/>
    </xf>
    <xf numFmtId="3" fontId="8" fillId="0" borderId="13" xfId="0" applyNumberFormat="1" applyFont="1" applyBorder="1" applyAlignment="1">
      <alignment horizontal="center" vertical="center" wrapText="1" readingOrder="1"/>
    </xf>
    <xf numFmtId="3" fontId="7" fillId="2" borderId="13" xfId="0" applyNumberFormat="1" applyFont="1" applyFill="1" applyBorder="1" applyAlignment="1">
      <alignment horizontal="center" vertical="center" wrapText="1" readingOrder="1"/>
    </xf>
    <xf numFmtId="3" fontId="8" fillId="0" borderId="27" xfId="0" applyNumberFormat="1" applyFont="1" applyBorder="1" applyAlignment="1">
      <alignment horizontal="center" vertical="center" wrapText="1" readingOrder="1"/>
    </xf>
    <xf numFmtId="3" fontId="7" fillId="2" borderId="23" xfId="0" applyNumberFormat="1" applyFont="1" applyFill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left" vertical="center" wrapText="1" indent="1" readingOrder="1"/>
    </xf>
    <xf numFmtId="0" fontId="6" fillId="0" borderId="20" xfId="0" applyFont="1" applyBorder="1" applyAlignment="1">
      <alignment horizontal="center"/>
    </xf>
    <xf numFmtId="0" fontId="9" fillId="0" borderId="44" xfId="0" applyFont="1" applyBorder="1" applyAlignment="1">
      <alignment horizontal="left" vertical="center" wrapText="1" indent="1" readingOrder="1"/>
    </xf>
    <xf numFmtId="166" fontId="8" fillId="0" borderId="44" xfId="0" applyNumberFormat="1" applyFont="1" applyBorder="1" applyAlignment="1">
      <alignment horizontal="center" vertical="center" wrapText="1" readingOrder="1"/>
    </xf>
    <xf numFmtId="3" fontId="8" fillId="0" borderId="44" xfId="0" applyNumberFormat="1" applyFont="1" applyBorder="1" applyAlignment="1">
      <alignment horizontal="center" vertical="center" wrapText="1" readingOrder="1"/>
    </xf>
    <xf numFmtId="0" fontId="8" fillId="0" borderId="44" xfId="0" applyFont="1" applyBorder="1" applyAlignment="1">
      <alignment horizontal="center" vertical="center" wrapText="1" readingOrder="1"/>
    </xf>
    <xf numFmtId="3" fontId="10" fillId="0" borderId="20" xfId="0" applyNumberFormat="1" applyFont="1" applyBorder="1" applyAlignment="1">
      <alignment horizontal="center" vertical="center" wrapText="1" readingOrder="1"/>
    </xf>
    <xf numFmtId="166" fontId="13" fillId="0" borderId="20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/>
    </xf>
    <xf numFmtId="3" fontId="13" fillId="0" borderId="44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70" fontId="13" fillId="0" borderId="44" xfId="1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 wrapText="1" readingOrder="1"/>
    </xf>
    <xf numFmtId="3" fontId="13" fillId="0" borderId="20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 wrapText="1" readingOrder="1"/>
    </xf>
    <xf numFmtId="3" fontId="16" fillId="0" borderId="23" xfId="0" applyNumberFormat="1" applyFont="1" applyBorder="1" applyAlignment="1">
      <alignment horizontal="center" vertical="center" wrapText="1" readingOrder="1"/>
    </xf>
    <xf numFmtId="3" fontId="16" fillId="0" borderId="27" xfId="0" applyNumberFormat="1" applyFont="1" applyBorder="1" applyAlignment="1">
      <alignment horizontal="center" vertical="center" wrapText="1" readingOrder="1"/>
    </xf>
    <xf numFmtId="0" fontId="17" fillId="5" borderId="0" xfId="0" applyFont="1" applyFill="1"/>
    <xf numFmtId="0" fontId="13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3" fontId="13" fillId="0" borderId="20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8" fillId="0" borderId="20" xfId="0" applyNumberFormat="1" applyFont="1" applyBorder="1" applyAlignment="1">
      <alignment horizontal="right" vertical="center" wrapText="1" readingOrder="1"/>
    </xf>
    <xf numFmtId="164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44" xfId="0" applyNumberFormat="1" applyFont="1" applyBorder="1" applyAlignment="1">
      <alignment horizontal="right" vertical="center" wrapText="1" readingOrder="1"/>
    </xf>
    <xf numFmtId="3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horizontal="right" vertical="center" wrapText="1" readingOrder="1"/>
    </xf>
    <xf numFmtId="3" fontId="8" fillId="0" borderId="14" xfId="0" applyNumberFormat="1" applyFont="1" applyBorder="1" applyAlignment="1">
      <alignment horizontal="right" vertical="center" wrapText="1" readingOrder="1"/>
    </xf>
    <xf numFmtId="0" fontId="10" fillId="0" borderId="52" xfId="0" applyFont="1" applyBorder="1" applyAlignment="1">
      <alignment horizontal="left" vertical="center" wrapText="1" readingOrder="1"/>
    </xf>
    <xf numFmtId="170" fontId="13" fillId="0" borderId="20" xfId="1" applyNumberFormat="1" applyFont="1" applyBorder="1" applyAlignment="1">
      <alignment horizontal="right"/>
    </xf>
    <xf numFmtId="170" fontId="10" fillId="0" borderId="0" xfId="1" quotePrefix="1" applyNumberFormat="1" applyFont="1" applyAlignment="1">
      <alignment horizontal="right" vertical="center" wrapText="1" readingOrder="1"/>
    </xf>
    <xf numFmtId="170" fontId="11" fillId="3" borderId="0" xfId="1" applyNumberFormat="1" applyFont="1" applyFill="1" applyAlignment="1">
      <alignment horizontal="right" vertical="center" wrapText="1" readingOrder="1"/>
    </xf>
    <xf numFmtId="170" fontId="11" fillId="3" borderId="52" xfId="1" applyNumberFormat="1" applyFont="1" applyFill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right"/>
    </xf>
    <xf numFmtId="3" fontId="8" fillId="0" borderId="37" xfId="0" applyNumberFormat="1" applyFont="1" applyBorder="1" applyAlignment="1">
      <alignment horizontal="right" vertical="center" wrapText="1" readingOrder="1"/>
    </xf>
    <xf numFmtId="0" fontId="8" fillId="0" borderId="17" xfId="0" applyFont="1" applyBorder="1" applyAlignment="1">
      <alignment horizontal="left" vertical="center" wrapText="1" readingOrder="1"/>
    </xf>
    <xf numFmtId="0" fontId="13" fillId="0" borderId="0" xfId="0" applyFont="1" applyAlignment="1">
      <alignment horizontal="right"/>
    </xf>
    <xf numFmtId="166" fontId="8" fillId="0" borderId="22" xfId="0" applyNumberFormat="1" applyFont="1" applyBorder="1" applyAlignment="1">
      <alignment horizontal="right" vertical="center" wrapText="1" readingOrder="1"/>
    </xf>
    <xf numFmtId="166" fontId="10" fillId="0" borderId="20" xfId="0" applyNumberFormat="1" applyFont="1" applyBorder="1" applyAlignment="1">
      <alignment horizontal="right" vertical="center" wrapText="1" readingOrder="1"/>
    </xf>
    <xf numFmtId="166" fontId="10" fillId="0" borderId="21" xfId="0" applyNumberFormat="1" applyFont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center"/>
    </xf>
    <xf numFmtId="170" fontId="13" fillId="0" borderId="0" xfId="1" applyNumberFormat="1" applyFont="1" applyAlignment="1">
      <alignment horizontal="center"/>
    </xf>
    <xf numFmtId="0" fontId="6" fillId="0" borderId="0" xfId="0" applyFont="1" applyAlignment="1">
      <alignment horizontal="right"/>
    </xf>
    <xf numFmtId="3" fontId="7" fillId="2" borderId="13" xfId="0" applyNumberFormat="1" applyFont="1" applyFill="1" applyBorder="1" applyAlignment="1">
      <alignment horizontal="right" vertical="center" wrapText="1" readingOrder="1"/>
    </xf>
    <xf numFmtId="164" fontId="8" fillId="0" borderId="16" xfId="0" applyNumberFormat="1" applyFont="1" applyBorder="1" applyAlignment="1">
      <alignment horizontal="right" vertical="center" wrapText="1" readingOrder="1"/>
    </xf>
    <xf numFmtId="166" fontId="7" fillId="3" borderId="16" xfId="0" applyNumberFormat="1" applyFont="1" applyFill="1" applyBorder="1" applyAlignment="1">
      <alignment horizontal="right" vertical="center" wrapText="1" readingOrder="1"/>
    </xf>
    <xf numFmtId="164" fontId="8" fillId="0" borderId="34" xfId="0" applyNumberFormat="1" applyFont="1" applyBorder="1" applyAlignment="1">
      <alignment horizontal="right" vertical="center" wrapText="1" readingOrder="1"/>
    </xf>
    <xf numFmtId="166" fontId="7" fillId="3" borderId="19" xfId="0" applyNumberFormat="1" applyFont="1" applyFill="1" applyBorder="1" applyAlignment="1">
      <alignment horizontal="right" vertical="center" wrapText="1" readingOrder="1"/>
    </xf>
    <xf numFmtId="3" fontId="8" fillId="0" borderId="16" xfId="0" applyNumberFormat="1" applyFont="1" applyBorder="1" applyAlignment="1">
      <alignment horizontal="right" vertical="center" wrapText="1" readingOrder="1"/>
    </xf>
    <xf numFmtId="164" fontId="11" fillId="3" borderId="0" xfId="0" applyNumberFormat="1" applyFont="1" applyFill="1" applyAlignment="1">
      <alignment horizontal="right" vertical="center" wrapText="1" readingOrder="1"/>
    </xf>
    <xf numFmtId="164" fontId="8" fillId="0" borderId="35" xfId="0" applyNumberFormat="1" applyFont="1" applyBorder="1" applyAlignment="1">
      <alignment horizontal="right" vertical="center" wrapText="1" readingOrder="1"/>
    </xf>
    <xf numFmtId="170" fontId="13" fillId="0" borderId="44" xfId="1" applyNumberFormat="1" applyFont="1" applyBorder="1" applyAlignment="1">
      <alignment horizontal="center"/>
    </xf>
    <xf numFmtId="166" fontId="8" fillId="0" borderId="16" xfId="0" applyNumberFormat="1" applyFont="1" applyBorder="1" applyAlignment="1">
      <alignment horizontal="right" vertical="center" wrapText="1" readingOrder="1"/>
    </xf>
    <xf numFmtId="165" fontId="8" fillId="0" borderId="16" xfId="0" applyNumberFormat="1" applyFont="1" applyBorder="1" applyAlignment="1">
      <alignment horizontal="right" vertical="center" wrapText="1" readingOrder="1"/>
    </xf>
    <xf numFmtId="166" fontId="10" fillId="0" borderId="14" xfId="0" applyNumberFormat="1" applyFont="1" applyBorder="1" applyAlignment="1">
      <alignment horizontal="right" vertical="center" wrapText="1" readingOrder="1"/>
    </xf>
    <xf numFmtId="166" fontId="11" fillId="3" borderId="0" xfId="0" applyNumberFormat="1" applyFont="1" applyFill="1" applyAlignment="1">
      <alignment horizontal="right" vertical="center" wrapText="1" readingOrder="1"/>
    </xf>
    <xf numFmtId="3" fontId="10" fillId="0" borderId="20" xfId="0" applyNumberFormat="1" applyFont="1" applyBorder="1" applyAlignment="1">
      <alignment horizontal="right" vertical="center" wrapText="1" readingOrder="1"/>
    </xf>
    <xf numFmtId="0" fontId="8" fillId="0" borderId="48" xfId="0" applyFont="1" applyBorder="1" applyAlignment="1">
      <alignment horizontal="left" vertical="center" wrapText="1" readingOrder="1"/>
    </xf>
    <xf numFmtId="3" fontId="13" fillId="0" borderId="20" xfId="1" applyNumberFormat="1" applyFont="1" applyBorder="1" applyAlignment="1">
      <alignment horizontal="center"/>
    </xf>
    <xf numFmtId="170" fontId="11" fillId="3" borderId="0" xfId="1" applyNumberFormat="1" applyFont="1" applyFill="1" applyBorder="1" applyAlignment="1">
      <alignment horizontal="right" vertical="center" wrapText="1" readingOrder="1"/>
    </xf>
    <xf numFmtId="0" fontId="13" fillId="0" borderId="20" xfId="1" applyNumberFormat="1" applyFont="1" applyBorder="1" applyAlignment="1">
      <alignment horizontal="right"/>
    </xf>
    <xf numFmtId="0" fontId="10" fillId="0" borderId="0" xfId="1" applyNumberFormat="1" applyFont="1" applyBorder="1" applyAlignment="1">
      <alignment horizontal="right" vertical="center" wrapText="1" readingOrder="1"/>
    </xf>
    <xf numFmtId="3" fontId="10" fillId="0" borderId="0" xfId="1" applyNumberFormat="1" applyFont="1" applyAlignment="1">
      <alignment horizontal="right" vertical="center" wrapText="1" readingOrder="1"/>
    </xf>
    <xf numFmtId="3" fontId="11" fillId="3" borderId="0" xfId="0" applyNumberFormat="1" applyFont="1" applyFill="1" applyAlignment="1">
      <alignment horizontal="right" vertical="center" wrapText="1" readingOrder="1"/>
    </xf>
    <xf numFmtId="3" fontId="13" fillId="0" borderId="2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right" vertical="center" wrapText="1" readingOrder="1"/>
    </xf>
    <xf numFmtId="3" fontId="7" fillId="3" borderId="17" xfId="0" applyNumberFormat="1" applyFont="1" applyFill="1" applyBorder="1" applyAlignment="1">
      <alignment horizontal="right" vertical="center" wrapText="1" readingOrder="1"/>
    </xf>
    <xf numFmtId="3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55" xfId="0" applyFont="1" applyBorder="1" applyAlignment="1">
      <alignment horizontal="left" vertical="center" wrapText="1" readingOrder="1"/>
    </xf>
    <xf numFmtId="166" fontId="7" fillId="3" borderId="17" xfId="0" applyNumberFormat="1" applyFont="1" applyFill="1" applyBorder="1" applyAlignment="1">
      <alignment horizontal="right" vertical="center" wrapText="1" readingOrder="1"/>
    </xf>
    <xf numFmtId="0" fontId="10" fillId="0" borderId="22" xfId="0" applyFont="1" applyBorder="1" applyAlignment="1">
      <alignment horizontal="left" vertical="center" wrapText="1" readingOrder="1"/>
    </xf>
    <xf numFmtId="166" fontId="8" fillId="0" borderId="0" xfId="0" applyNumberFormat="1" applyFont="1" applyAlignment="1">
      <alignment horizontal="right" vertical="center" wrapText="1" readingOrder="1"/>
    </xf>
    <xf numFmtId="175" fontId="8" fillId="0" borderId="20" xfId="0" applyNumberFormat="1" applyFont="1" applyBorder="1" applyAlignment="1">
      <alignment horizontal="right" vertical="center" wrapText="1" readingOrder="1"/>
    </xf>
    <xf numFmtId="166" fontId="8" fillId="0" borderId="20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indent="1" readingOrder="1"/>
    </xf>
    <xf numFmtId="169" fontId="10" fillId="0" borderId="0" xfId="0" applyNumberFormat="1" applyFont="1" applyAlignment="1">
      <alignment horizontal="right" vertical="center" wrapText="1" readingOrder="1"/>
    </xf>
    <xf numFmtId="169" fontId="10" fillId="0" borderId="20" xfId="0" applyNumberFormat="1" applyFont="1" applyBorder="1" applyAlignment="1">
      <alignment horizontal="right" vertical="center" wrapText="1" readingOrder="1"/>
    </xf>
    <xf numFmtId="169" fontId="10" fillId="5" borderId="0" xfId="0" applyNumberFormat="1" applyFont="1" applyFill="1" applyAlignment="1">
      <alignment horizontal="right" vertical="center" wrapText="1" readingOrder="1"/>
    </xf>
    <xf numFmtId="169" fontId="10" fillId="5" borderId="20" xfId="0" applyNumberFormat="1" applyFont="1" applyFill="1" applyBorder="1" applyAlignment="1">
      <alignment horizontal="right" vertical="center" wrapText="1" readingOrder="1"/>
    </xf>
    <xf numFmtId="3" fontId="13" fillId="5" borderId="0" xfId="0" applyNumberFormat="1" applyFont="1" applyFill="1" applyAlignment="1">
      <alignment horizontal="right"/>
    </xf>
    <xf numFmtId="3" fontId="13" fillId="5" borderId="20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 vertical="center" wrapText="1" readingOrder="1"/>
    </xf>
    <xf numFmtId="164" fontId="10" fillId="0" borderId="20" xfId="0" applyNumberFormat="1" applyFont="1" applyBorder="1" applyAlignment="1">
      <alignment horizontal="right" vertical="center" wrapText="1" readingOrder="1"/>
    </xf>
    <xf numFmtId="171" fontId="10" fillId="0" borderId="20" xfId="0" applyNumberFormat="1" applyFont="1" applyBorder="1" applyAlignment="1">
      <alignment horizontal="right" vertical="center" wrapText="1" readingOrder="1"/>
    </xf>
    <xf numFmtId="169" fontId="10" fillId="0" borderId="2" xfId="0" applyNumberFormat="1" applyFont="1" applyBorder="1" applyAlignment="1">
      <alignment horizontal="right" vertical="center" wrapText="1" readingOrder="1"/>
    </xf>
    <xf numFmtId="169" fontId="10" fillId="0" borderId="21" xfId="0" applyNumberFormat="1" applyFont="1" applyBorder="1" applyAlignment="1">
      <alignment horizontal="right" vertical="center" wrapText="1" readingOrder="1"/>
    </xf>
    <xf numFmtId="169" fontId="13" fillId="0" borderId="20" xfId="0" applyNumberFormat="1" applyFont="1" applyBorder="1" applyAlignment="1">
      <alignment horizontal="right"/>
    </xf>
    <xf numFmtId="170" fontId="13" fillId="0" borderId="0" xfId="1" applyNumberFormat="1" applyFont="1" applyBorder="1"/>
    <xf numFmtId="170" fontId="13" fillId="0" borderId="0" xfId="1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20" xfId="0" applyFont="1" applyBorder="1" applyAlignment="1">
      <alignment horizontal="left" vertical="center" wrapText="1" readingOrder="1"/>
    </xf>
    <xf numFmtId="0" fontId="8" fillId="0" borderId="52" xfId="0" applyFont="1" applyBorder="1" applyAlignment="1">
      <alignment horizontal="left" vertical="center" wrapText="1" readingOrder="1"/>
    </xf>
    <xf numFmtId="0" fontId="8" fillId="0" borderId="0" xfId="2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indent="1"/>
    </xf>
    <xf numFmtId="10" fontId="10" fillId="0" borderId="0" xfId="1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 indent="1"/>
    </xf>
    <xf numFmtId="0" fontId="10" fillId="0" borderId="0" xfId="2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indent="1"/>
    </xf>
    <xf numFmtId="1" fontId="10" fillId="0" borderId="0" xfId="0" applyNumberFormat="1" applyFont="1"/>
    <xf numFmtId="1" fontId="10" fillId="0" borderId="44" xfId="0" applyNumberFormat="1" applyFont="1" applyBorder="1"/>
    <xf numFmtId="0" fontId="10" fillId="0" borderId="0" xfId="0" applyFont="1" applyAlignment="1">
      <alignment horizontal="center" vertical="center"/>
    </xf>
    <xf numFmtId="3" fontId="10" fillId="0" borderId="20" xfId="0" applyNumberFormat="1" applyFont="1" applyBorder="1"/>
    <xf numFmtId="166" fontId="10" fillId="0" borderId="0" xfId="0" applyNumberFormat="1" applyFont="1" applyAlignment="1">
      <alignment vertical="center" wrapText="1" readingOrder="1"/>
    </xf>
    <xf numFmtId="166" fontId="11" fillId="3" borderId="42" xfId="0" applyNumberFormat="1" applyFont="1" applyFill="1" applyBorder="1" applyAlignment="1">
      <alignment vertical="center" wrapText="1" readingOrder="1"/>
    </xf>
    <xf numFmtId="3" fontId="10" fillId="0" borderId="0" xfId="0" applyNumberFormat="1" applyFont="1"/>
    <xf numFmtId="166" fontId="10" fillId="0" borderId="24" xfId="0" applyNumberFormat="1" applyFont="1" applyBorder="1" applyAlignment="1">
      <alignment vertical="center" wrapText="1" readingOrder="1"/>
    </xf>
    <xf numFmtId="166" fontId="10" fillId="0" borderId="25" xfId="0" applyNumberFormat="1" applyFont="1" applyBorder="1" applyAlignment="1">
      <alignment vertical="center" wrapText="1" readingOrder="1"/>
    </xf>
    <xf numFmtId="166" fontId="11" fillId="3" borderId="26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/>
    <xf numFmtId="166" fontId="11" fillId="3" borderId="20" xfId="0" applyNumberFormat="1" applyFont="1" applyFill="1" applyBorder="1" applyAlignment="1">
      <alignment vertical="center" wrapText="1" readingOrder="1"/>
    </xf>
    <xf numFmtId="166" fontId="10" fillId="0" borderId="29" xfId="0" applyNumberFormat="1" applyFont="1" applyBorder="1" applyAlignment="1">
      <alignment vertical="center" wrapText="1" readingOrder="1"/>
    </xf>
    <xf numFmtId="3" fontId="10" fillId="5" borderId="20" xfId="0" applyNumberFormat="1" applyFont="1" applyFill="1" applyBorder="1"/>
    <xf numFmtId="3" fontId="10" fillId="0" borderId="2" xfId="0" applyNumberFormat="1" applyFont="1" applyBorder="1" applyAlignment="1">
      <alignment vertical="center" wrapText="1" readingOrder="1"/>
    </xf>
    <xf numFmtId="3" fontId="10" fillId="5" borderId="0" xfId="0" applyNumberFormat="1" applyFont="1" applyFill="1"/>
    <xf numFmtId="3" fontId="10" fillId="0" borderId="30" xfId="0" applyNumberFormat="1" applyFont="1" applyBorder="1" applyAlignment="1">
      <alignment vertical="center" wrapText="1" readingOrder="1"/>
    </xf>
    <xf numFmtId="164" fontId="11" fillId="3" borderId="21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/>
    <xf numFmtId="0" fontId="8" fillId="0" borderId="7" xfId="0" applyFont="1" applyBorder="1" applyAlignment="1">
      <alignment horizontal="left" vertical="center" wrapText="1" readingOrder="1"/>
    </xf>
    <xf numFmtId="166" fontId="8" fillId="0" borderId="4" xfId="0" applyNumberFormat="1" applyFont="1" applyBorder="1" applyAlignment="1">
      <alignment vertical="center" wrapText="1" readingOrder="1"/>
    </xf>
    <xf numFmtId="166" fontId="7" fillId="3" borderId="7" xfId="0" applyNumberFormat="1" applyFont="1" applyFill="1" applyBorder="1" applyAlignment="1">
      <alignment vertical="center" wrapText="1" readingOrder="1"/>
    </xf>
    <xf numFmtId="166" fontId="8" fillId="0" borderId="6" xfId="0" applyNumberFormat="1" applyFont="1" applyBorder="1" applyAlignment="1">
      <alignment vertical="center" wrapText="1" readingOrder="1"/>
    </xf>
    <xf numFmtId="0" fontId="8" fillId="5" borderId="4" xfId="0" applyFont="1" applyFill="1" applyBorder="1" applyAlignment="1">
      <alignment horizontal="left" vertical="center" wrapText="1" readingOrder="1"/>
    </xf>
    <xf numFmtId="3" fontId="8" fillId="5" borderId="4" xfId="0" applyNumberFormat="1" applyFont="1" applyFill="1" applyBorder="1" applyAlignment="1">
      <alignment vertical="center" wrapText="1" readingOrder="1"/>
    </xf>
    <xf numFmtId="3" fontId="7" fillId="4" borderId="4" xfId="0" applyNumberFormat="1" applyFont="1" applyFill="1" applyBorder="1" applyAlignment="1">
      <alignment vertical="center" wrapText="1" readingOrder="1"/>
    </xf>
    <xf numFmtId="168" fontId="7" fillId="4" borderId="4" xfId="0" applyNumberFormat="1" applyFont="1" applyFill="1" applyBorder="1" applyAlignment="1">
      <alignment vertical="center" wrapText="1" readingOrder="1"/>
    </xf>
    <xf numFmtId="3" fontId="8" fillId="5" borderId="0" xfId="0" applyNumberFormat="1" applyFont="1" applyFill="1" applyAlignment="1">
      <alignment vertical="center" wrapText="1" readingOrder="1"/>
    </xf>
    <xf numFmtId="3" fontId="7" fillId="4" borderId="0" xfId="0" applyNumberFormat="1" applyFont="1" applyFill="1" applyAlignment="1">
      <alignment vertical="center" wrapText="1" readingOrder="1"/>
    </xf>
    <xf numFmtId="171" fontId="11" fillId="3" borderId="26" xfId="0" applyNumberFormat="1" applyFont="1" applyFill="1" applyBorder="1" applyAlignment="1">
      <alignment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5" borderId="0" xfId="0" applyFont="1" applyFill="1" applyAlignment="1">
      <alignment horizontal="left" vertical="center" wrapText="1" readingOrder="1"/>
    </xf>
    <xf numFmtId="166" fontId="8" fillId="5" borderId="0" xfId="0" applyNumberFormat="1" applyFont="1" applyFill="1" applyAlignment="1">
      <alignment vertical="center" wrapText="1" readingOrder="1"/>
    </xf>
    <xf numFmtId="168" fontId="7" fillId="4" borderId="0" xfId="0" applyNumberFormat="1" applyFont="1" applyFill="1" applyAlignment="1">
      <alignment vertical="center" wrapText="1" readingOrder="1"/>
    </xf>
    <xf numFmtId="164" fontId="7" fillId="3" borderId="7" xfId="0" applyNumberFormat="1" applyFont="1" applyFill="1" applyBorder="1" applyAlignment="1">
      <alignment vertical="center" wrapText="1" readingOrder="1"/>
    </xf>
    <xf numFmtId="14" fontId="12" fillId="0" borderId="12" xfId="0" applyNumberFormat="1" applyFont="1" applyBorder="1" applyAlignment="1">
      <alignment horizontal="center" vertical="center" wrapText="1" readingOrder="1"/>
    </xf>
    <xf numFmtId="14" fontId="12" fillId="0" borderId="13" xfId="0" applyNumberFormat="1" applyFont="1" applyBorder="1" applyAlignment="1">
      <alignment horizontal="center" vertical="center" wrapText="1" readingOrder="1"/>
    </xf>
    <xf numFmtId="14" fontId="20" fillId="2" borderId="46" xfId="0" applyNumberFormat="1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14" fontId="20" fillId="2" borderId="20" xfId="0" applyNumberFormat="1" applyFont="1" applyFill="1" applyBorder="1" applyAlignment="1">
      <alignment horizontal="center" vertical="center" wrapText="1" readingOrder="1"/>
    </xf>
    <xf numFmtId="0" fontId="21" fillId="0" borderId="44" xfId="0" applyFont="1" applyBorder="1" applyAlignment="1">
      <alignment horizontal="center" vertical="center"/>
    </xf>
    <xf numFmtId="14" fontId="20" fillId="2" borderId="11" xfId="0" applyNumberFormat="1" applyFont="1" applyFill="1" applyBorder="1" applyAlignment="1">
      <alignment horizontal="center" vertical="center" wrapText="1" readingOrder="1"/>
    </xf>
    <xf numFmtId="0" fontId="8" fillId="0" borderId="43" xfId="0" applyFont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center"/>
    </xf>
    <xf numFmtId="166" fontId="8" fillId="0" borderId="43" xfId="0" applyNumberFormat="1" applyFont="1" applyBorder="1" applyAlignment="1">
      <alignment horizontal="right" vertical="center" wrapText="1" readingOrder="1"/>
    </xf>
    <xf numFmtId="166" fontId="7" fillId="3" borderId="47" xfId="0" applyNumberFormat="1" applyFont="1" applyFill="1" applyBorder="1" applyAlignment="1">
      <alignment horizontal="right" vertical="center" wrapText="1" readingOrder="1"/>
    </xf>
    <xf numFmtId="166" fontId="8" fillId="0" borderId="50" xfId="0" applyNumberFormat="1" applyFont="1" applyBorder="1" applyAlignment="1">
      <alignment horizontal="right" vertical="center" wrapText="1" readingOrder="1"/>
    </xf>
    <xf numFmtId="171" fontId="8" fillId="0" borderId="43" xfId="0" applyNumberFormat="1" applyFont="1" applyBorder="1" applyAlignment="1">
      <alignment horizontal="right" vertical="center" wrapText="1" readingOrder="1"/>
    </xf>
    <xf numFmtId="168" fontId="13" fillId="0" borderId="0" xfId="0" applyNumberFormat="1" applyFont="1" applyAlignment="1">
      <alignment horizontal="center"/>
    </xf>
    <xf numFmtId="168" fontId="22" fillId="0" borderId="44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right" vertical="center" wrapText="1" readingOrder="1"/>
    </xf>
    <xf numFmtId="166" fontId="7" fillId="3" borderId="20" xfId="0" applyNumberFormat="1" applyFont="1" applyFill="1" applyBorder="1" applyAlignment="1">
      <alignment horizontal="right" vertical="center" wrapText="1" readingOrder="1"/>
    </xf>
    <xf numFmtId="164" fontId="8" fillId="0" borderId="29" xfId="0" applyNumberFormat="1" applyFont="1" applyBorder="1" applyAlignment="1">
      <alignment horizontal="right" vertical="center" wrapText="1" readingOrder="1"/>
    </xf>
    <xf numFmtId="0" fontId="10" fillId="0" borderId="0" xfId="0" applyFont="1" applyAlignment="1">
      <alignment horizontal="left" vertical="center" wrapText="1" readingOrder="1"/>
    </xf>
    <xf numFmtId="168" fontId="13" fillId="0" borderId="4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0" fillId="0" borderId="29" xfId="0" applyNumberFormat="1" applyFont="1" applyBorder="1" applyAlignment="1">
      <alignment horizontal="righ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164" fontId="8" fillId="0" borderId="15" xfId="0" applyNumberFormat="1" applyFont="1" applyBorder="1" applyAlignment="1">
      <alignment horizontal="right" vertical="center" wrapText="1" readingOrder="1"/>
    </xf>
    <xf numFmtId="166" fontId="7" fillId="3" borderId="48" xfId="0" applyNumberFormat="1" applyFont="1" applyFill="1" applyBorder="1" applyAlignment="1">
      <alignment horizontal="right" vertical="center" wrapText="1" readingOrder="1"/>
    </xf>
    <xf numFmtId="164" fontId="8" fillId="0" borderId="51" xfId="0" applyNumberFormat="1" applyFont="1" applyBorder="1" applyAlignment="1">
      <alignment horizontal="right" vertical="center" wrapText="1" readingOrder="1"/>
    </xf>
    <xf numFmtId="164" fontId="7" fillId="3" borderId="48" xfId="0" applyNumberFormat="1" applyFont="1" applyFill="1" applyBorder="1" applyAlignment="1">
      <alignment horizontal="right" vertical="center" wrapText="1" readingOrder="1"/>
    </xf>
    <xf numFmtId="164" fontId="13" fillId="0" borderId="44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 readingOrder="1"/>
    </xf>
    <xf numFmtId="164" fontId="8" fillId="0" borderId="3" xfId="0" applyNumberFormat="1" applyFont="1" applyBorder="1" applyAlignment="1">
      <alignment horizontal="right" vertical="center" wrapText="1" readingOrder="1"/>
    </xf>
    <xf numFmtId="166" fontId="7" fillId="3" borderId="49" xfId="0" applyNumberFormat="1" applyFont="1" applyFill="1" applyBorder="1" applyAlignment="1">
      <alignment horizontal="right" vertical="center" wrapText="1" readingOrder="1"/>
    </xf>
    <xf numFmtId="164" fontId="7" fillId="3" borderId="49" xfId="0" applyNumberFormat="1" applyFont="1" applyFill="1" applyBorder="1" applyAlignment="1">
      <alignment horizontal="right" vertical="center" wrapText="1" readingOrder="1"/>
    </xf>
    <xf numFmtId="164" fontId="8" fillId="0" borderId="30" xfId="0" applyNumberFormat="1" applyFont="1" applyBorder="1" applyAlignment="1">
      <alignment horizontal="right" vertical="center" wrapText="1" readingOrder="1"/>
    </xf>
    <xf numFmtId="164" fontId="8" fillId="0" borderId="2" xfId="0" applyNumberFormat="1" applyFont="1" applyBorder="1" applyAlignment="1">
      <alignment horizontal="right" vertical="center" wrapText="1" readingOrder="1"/>
    </xf>
    <xf numFmtId="166" fontId="7" fillId="3" borderId="21" xfId="0" applyNumberFormat="1" applyFont="1" applyFill="1" applyBorder="1" applyAlignment="1">
      <alignment horizontal="right" vertical="center" wrapText="1" readingOrder="1"/>
    </xf>
    <xf numFmtId="0" fontId="13" fillId="0" borderId="18" xfId="0" applyFont="1" applyBorder="1"/>
    <xf numFmtId="3" fontId="13" fillId="0" borderId="0" xfId="0" applyNumberFormat="1" applyFont="1" applyAlignment="1">
      <alignment horizontal="center"/>
    </xf>
    <xf numFmtId="3" fontId="13" fillId="0" borderId="18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 vertical="center" wrapText="1" readingOrder="1"/>
    </xf>
    <xf numFmtId="4" fontId="10" fillId="0" borderId="44" xfId="0" applyNumberFormat="1" applyFont="1" applyBorder="1" applyAlignment="1">
      <alignment horizontal="center" vertical="center" wrapText="1" readingOrder="1"/>
    </xf>
    <xf numFmtId="4" fontId="10" fillId="0" borderId="4" xfId="0" applyNumberFormat="1" applyFont="1" applyBorder="1" applyAlignment="1">
      <alignment horizontal="right" vertical="center" wrapText="1" readingOrder="1"/>
    </xf>
    <xf numFmtId="4" fontId="7" fillId="3" borderId="45" xfId="0" applyNumberFormat="1" applyFont="1" applyFill="1" applyBorder="1" applyAlignment="1">
      <alignment horizontal="right" vertical="center" wrapText="1" readingOrder="1"/>
    </xf>
    <xf numFmtId="4" fontId="7" fillId="3" borderId="17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Alignment="1">
      <alignment horizontal="center" vertical="center" wrapText="1" readingOrder="1"/>
    </xf>
    <xf numFmtId="4" fontId="10" fillId="0" borderId="0" xfId="0" applyNumberFormat="1" applyFont="1" applyAlignment="1">
      <alignment horizontal="right" vertical="center" wrapText="1" readingOrder="1"/>
    </xf>
    <xf numFmtId="4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19" xfId="0" applyFont="1" applyBorder="1" applyAlignment="1">
      <alignment horizontal="left" vertical="center" wrapText="1" readingOrder="1"/>
    </xf>
    <xf numFmtId="164" fontId="13" fillId="0" borderId="0" xfId="0" applyNumberFormat="1" applyFont="1" applyAlignment="1">
      <alignment horizontal="right"/>
    </xf>
    <xf numFmtId="166" fontId="7" fillId="3" borderId="45" xfId="0" applyNumberFormat="1" applyFont="1" applyFill="1" applyBorder="1" applyAlignment="1">
      <alignment horizontal="right" vertical="center" wrapText="1" readingOrder="1"/>
    </xf>
    <xf numFmtId="164" fontId="10" fillId="0" borderId="4" xfId="0" applyNumberFormat="1" applyFont="1" applyBorder="1" applyAlignment="1">
      <alignment horizontal="right" vertical="center" wrapText="1" readingOrder="1"/>
    </xf>
    <xf numFmtId="165" fontId="10" fillId="0" borderId="4" xfId="0" applyNumberFormat="1" applyFont="1" applyBorder="1" applyAlignment="1">
      <alignment horizontal="right" vertical="center" wrapText="1" readingOrder="1"/>
    </xf>
    <xf numFmtId="164" fontId="10" fillId="0" borderId="6" xfId="0" applyNumberFormat="1" applyFont="1" applyBorder="1" applyAlignment="1">
      <alignment horizontal="right" vertical="center" wrapText="1" readingOrder="1"/>
    </xf>
    <xf numFmtId="164" fontId="7" fillId="3" borderId="7" xfId="0" applyNumberFormat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center" vertical="center" wrapText="1" readingOrder="1"/>
    </xf>
    <xf numFmtId="174" fontId="13" fillId="0" borderId="0" xfId="0" applyNumberFormat="1" applyFont="1" applyAlignment="1">
      <alignment horizontal="center"/>
    </xf>
    <xf numFmtId="0" fontId="23" fillId="0" borderId="0" xfId="0" applyFont="1"/>
    <xf numFmtId="164" fontId="13" fillId="0" borderId="44" xfId="0" applyNumberFormat="1" applyFont="1" applyBorder="1" applyAlignment="1">
      <alignment horizontal="right"/>
    </xf>
    <xf numFmtId="170" fontId="10" fillId="0" borderId="0" xfId="1" quotePrefix="1" applyNumberFormat="1" applyFont="1" applyBorder="1" applyAlignment="1">
      <alignment horizontal="right" vertical="center" wrapText="1" readingOrder="1"/>
    </xf>
    <xf numFmtId="1" fontId="11" fillId="3" borderId="21" xfId="0" applyNumberFormat="1" applyFont="1" applyFill="1" applyBorder="1" applyAlignment="1">
      <alignment vertical="center" wrapText="1" readingOrder="1"/>
    </xf>
    <xf numFmtId="4" fontId="10" fillId="0" borderId="4" xfId="0" quotePrefix="1" applyNumberFormat="1" applyFont="1" applyBorder="1" applyAlignment="1">
      <alignment horizontal="right" vertical="center" wrapText="1" readingOrder="1"/>
    </xf>
    <xf numFmtId="166" fontId="11" fillId="7" borderId="20" xfId="0" applyNumberFormat="1" applyFont="1" applyFill="1" applyBorder="1" applyAlignment="1">
      <alignment horizontal="right" vertical="center" wrapText="1" readingOrder="1"/>
    </xf>
    <xf numFmtId="166" fontId="25" fillId="7" borderId="20" xfId="0" applyNumberFormat="1" applyFont="1" applyFill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right"/>
    </xf>
    <xf numFmtId="166" fontId="10" fillId="0" borderId="15" xfId="0" applyNumberFormat="1" applyFont="1" applyBorder="1" applyAlignment="1">
      <alignment horizontal="right" vertical="center" wrapText="1" readingOrder="1"/>
    </xf>
    <xf numFmtId="166" fontId="9" fillId="0" borderId="44" xfId="0" applyNumberFormat="1" applyFont="1" applyBorder="1" applyAlignment="1">
      <alignment horizontal="right" vertical="center" wrapText="1" indent="1" readingOrder="1"/>
    </xf>
    <xf numFmtId="164" fontId="10" fillId="0" borderId="15" xfId="0" applyNumberFormat="1" applyFont="1" applyBorder="1" applyAlignment="1">
      <alignment horizontal="right" vertical="center" wrapText="1" readingOrder="1"/>
    </xf>
    <xf numFmtId="174" fontId="10" fillId="0" borderId="29" xfId="0" applyNumberFormat="1" applyFont="1" applyBorder="1" applyAlignment="1">
      <alignment horizontal="right" vertical="center" wrapText="1" readingOrder="1"/>
    </xf>
    <xf numFmtId="169" fontId="13" fillId="0" borderId="0" xfId="0" applyNumberFormat="1" applyFont="1" applyAlignment="1">
      <alignment horizontal="right"/>
    </xf>
    <xf numFmtId="169" fontId="13" fillId="0" borderId="44" xfId="0" applyNumberFormat="1" applyFont="1" applyBorder="1" applyAlignment="1">
      <alignment horizontal="center"/>
    </xf>
    <xf numFmtId="169" fontId="10" fillId="0" borderId="30" xfId="0" applyNumberFormat="1" applyFont="1" applyBorder="1" applyAlignment="1">
      <alignment horizontal="right" vertical="center" wrapText="1" readingOrder="1"/>
    </xf>
    <xf numFmtId="174" fontId="8" fillId="0" borderId="28" xfId="0" applyNumberFormat="1" applyFont="1" applyBorder="1" applyAlignment="1">
      <alignment horizontal="right" vertical="center" wrapText="1" readingOrder="1"/>
    </xf>
    <xf numFmtId="1" fontId="10" fillId="0" borderId="29" xfId="0" applyNumberFormat="1" applyFont="1" applyBorder="1" applyAlignment="1">
      <alignment horizontal="right" vertical="center" wrapText="1" readingOrder="1"/>
    </xf>
    <xf numFmtId="1" fontId="10" fillId="0" borderId="0" xfId="0" applyNumberFormat="1" applyFont="1" applyAlignment="1">
      <alignment horizontal="right" vertical="center" wrapText="1" readingOrder="1"/>
    </xf>
    <xf numFmtId="176" fontId="10" fillId="0" borderId="4" xfId="0" quotePrefix="1" applyNumberFormat="1" applyFont="1" applyBorder="1" applyAlignment="1">
      <alignment horizontal="right" vertical="center" wrapText="1" readingOrder="1"/>
    </xf>
    <xf numFmtId="0" fontId="10" fillId="0" borderId="57" xfId="0" applyFont="1" applyBorder="1" applyAlignment="1">
      <alignment horizontal="left" vertical="center" wrapText="1" readingOrder="1"/>
    </xf>
    <xf numFmtId="0" fontId="10" fillId="0" borderId="44" xfId="0" applyFont="1" applyBorder="1" applyAlignment="1">
      <alignment horizontal="left" vertical="center" wrapText="1" readingOrder="1"/>
    </xf>
    <xf numFmtId="0" fontId="10" fillId="0" borderId="58" xfId="0" applyFont="1" applyBorder="1" applyAlignment="1">
      <alignment horizontal="left" vertical="center" wrapText="1" readingOrder="1"/>
    </xf>
    <xf numFmtId="174" fontId="8" fillId="0" borderId="29" xfId="0" applyNumberFormat="1" applyFont="1" applyBorder="1" applyAlignment="1">
      <alignment horizontal="right" vertical="center" wrapText="1" readingOrder="1"/>
    </xf>
    <xf numFmtId="164" fontId="10" fillId="5" borderId="29" xfId="0" applyNumberFormat="1" applyFont="1" applyFill="1" applyBorder="1" applyAlignment="1">
      <alignment horizontal="right" vertical="center" wrapText="1" readingOrder="1"/>
    </xf>
    <xf numFmtId="14" fontId="12" fillId="0" borderId="59" xfId="0" applyNumberFormat="1" applyFont="1" applyBorder="1" applyAlignment="1">
      <alignment horizontal="center" vertical="center" wrapText="1" readingOrder="1"/>
    </xf>
    <xf numFmtId="14" fontId="12" fillId="0" borderId="9" xfId="0" applyNumberFormat="1" applyFont="1" applyBorder="1" applyAlignment="1">
      <alignment horizontal="center" vertical="center" wrapText="1" readingOrder="1"/>
    </xf>
    <xf numFmtId="2" fontId="8" fillId="0" borderId="1" xfId="0" applyNumberFormat="1" applyFont="1" applyBorder="1" applyAlignment="1">
      <alignment horizontal="right" vertical="center" wrapText="1" readingOrder="1"/>
    </xf>
    <xf numFmtId="166" fontId="10" fillId="0" borderId="6" xfId="0" applyNumberFormat="1" applyFont="1" applyBorder="1" applyAlignment="1">
      <alignment horizontal="right" vertical="center" wrapText="1" readingOrder="1"/>
    </xf>
    <xf numFmtId="166" fontId="10" fillId="0" borderId="4" xfId="0" applyNumberFormat="1" applyFont="1" applyBorder="1" applyAlignment="1">
      <alignment horizontal="right" vertical="center" wrapText="1" readingOrder="1"/>
    </xf>
    <xf numFmtId="166" fontId="10" fillId="5" borderId="0" xfId="0" applyNumberFormat="1" applyFont="1" applyFill="1" applyAlignment="1">
      <alignment horizontal="right" vertical="center" wrapText="1" readingOrder="1"/>
    </xf>
    <xf numFmtId="3" fontId="10" fillId="5" borderId="0" xfId="0" applyNumberFormat="1" applyFont="1" applyFill="1" applyAlignment="1">
      <alignment horizontal="right" vertical="center" wrapText="1" readingOrder="1"/>
    </xf>
    <xf numFmtId="3" fontId="8" fillId="5" borderId="37" xfId="0" applyNumberFormat="1" applyFont="1" applyFill="1" applyBorder="1" applyAlignment="1">
      <alignment horizontal="right" vertical="center" wrapText="1" readingOrder="1"/>
    </xf>
    <xf numFmtId="164" fontId="10" fillId="5" borderId="4" xfId="0" applyNumberFormat="1" applyFont="1" applyFill="1" applyBorder="1" applyAlignment="1">
      <alignment horizontal="right" vertical="center" wrapText="1" readingOrder="1"/>
    </xf>
    <xf numFmtId="166" fontId="8" fillId="5" borderId="1" xfId="0" applyNumberFormat="1" applyFont="1" applyFill="1" applyBorder="1" applyAlignment="1">
      <alignment horizontal="right" vertical="center" wrapText="1" readingOrder="1"/>
    </xf>
    <xf numFmtId="166" fontId="10" fillId="5" borderId="2" xfId="0" applyNumberFormat="1" applyFont="1" applyFill="1" applyBorder="1" applyAlignment="1">
      <alignment horizontal="right" vertical="center" wrapText="1" readingOrder="1"/>
    </xf>
    <xf numFmtId="0" fontId="13" fillId="5" borderId="0" xfId="0" applyFont="1" applyFill="1" applyAlignment="1">
      <alignment horizontal="center" vertical="center"/>
    </xf>
    <xf numFmtId="174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66" fontId="8" fillId="0" borderId="29" xfId="0" applyNumberFormat="1" applyFont="1" applyBorder="1" applyAlignment="1">
      <alignment horizontal="right" vertical="center" wrapText="1" readingOrder="1"/>
    </xf>
    <xf numFmtId="166" fontId="0" fillId="0" borderId="0" xfId="0" applyNumberFormat="1"/>
    <xf numFmtId="164" fontId="0" fillId="0" borderId="0" xfId="0" applyNumberFormat="1"/>
    <xf numFmtId="164" fontId="8" fillId="8" borderId="0" xfId="0" applyNumberFormat="1" applyFont="1" applyFill="1" applyAlignment="1">
      <alignment horizontal="right" vertical="center" wrapText="1" readingOrder="1"/>
    </xf>
    <xf numFmtId="166" fontId="7" fillId="9" borderId="20" xfId="0" applyNumberFormat="1" applyFont="1" applyFill="1" applyBorder="1" applyAlignment="1">
      <alignment horizontal="right" vertical="center" wrapText="1" readingOrder="1"/>
    </xf>
    <xf numFmtId="164" fontId="8" fillId="8" borderId="29" xfId="0" applyNumberFormat="1" applyFont="1" applyFill="1" applyBorder="1" applyAlignment="1">
      <alignment horizontal="right" vertical="center" wrapText="1" readingOrder="1"/>
    </xf>
    <xf numFmtId="164" fontId="10" fillId="8" borderId="0" xfId="0" applyNumberFormat="1" applyFont="1" applyFill="1" applyAlignment="1">
      <alignment horizontal="right" vertical="center" wrapText="1" readingOrder="1"/>
    </xf>
    <xf numFmtId="164" fontId="11" fillId="9" borderId="20" xfId="0" applyNumberFormat="1" applyFont="1" applyFill="1" applyBorder="1" applyAlignment="1">
      <alignment horizontal="right" vertical="center" wrapText="1" readingOrder="1"/>
    </xf>
    <xf numFmtId="164" fontId="10" fillId="8" borderId="29" xfId="0" applyNumberFormat="1" applyFont="1" applyFill="1" applyBorder="1" applyAlignment="1">
      <alignment horizontal="right" vertical="center" wrapText="1" readingOrder="1"/>
    </xf>
    <xf numFmtId="166" fontId="13" fillId="0" borderId="0" xfId="0" applyNumberFormat="1" applyFont="1" applyAlignment="1">
      <alignment horizontal="center"/>
    </xf>
    <xf numFmtId="168" fontId="22" fillId="0" borderId="0" xfId="0" applyNumberFormat="1" applyFont="1" applyAlignment="1">
      <alignment horizontal="center"/>
    </xf>
    <xf numFmtId="166" fontId="11" fillId="3" borderId="60" xfId="0" applyNumberFormat="1" applyFont="1" applyFill="1" applyBorder="1" applyAlignment="1">
      <alignment horizontal="right" vertical="center" wrapText="1" readingOrder="1"/>
    </xf>
    <xf numFmtId="164" fontId="11" fillId="3" borderId="56" xfId="0" applyNumberFormat="1" applyFont="1" applyFill="1" applyBorder="1" applyAlignment="1">
      <alignment horizontal="right" vertical="center" wrapText="1" readingOrder="1"/>
    </xf>
    <xf numFmtId="0" fontId="8" fillId="8" borderId="14" xfId="0" applyFont="1" applyFill="1" applyBorder="1" applyAlignment="1">
      <alignment horizontal="right" vertical="center" wrapText="1" readingOrder="1"/>
    </xf>
    <xf numFmtId="164" fontId="11" fillId="9" borderId="56" xfId="0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Alignment="1">
      <alignment horizontal="right" vertical="center" wrapText="1" readingOrder="1"/>
    </xf>
    <xf numFmtId="170" fontId="11" fillId="9" borderId="20" xfId="1" applyNumberFormat="1" applyFont="1" applyFill="1" applyBorder="1" applyAlignment="1">
      <alignment horizontal="right" vertical="center" wrapText="1" readingOrder="1"/>
    </xf>
    <xf numFmtId="0" fontId="8" fillId="8" borderId="35" xfId="0" applyFont="1" applyFill="1" applyBorder="1" applyAlignment="1">
      <alignment horizontal="right" vertical="center" wrapText="1" readingOrder="1"/>
    </xf>
    <xf numFmtId="164" fontId="8" fillId="8" borderId="14" xfId="0" applyNumberFormat="1" applyFont="1" applyFill="1" applyBorder="1" applyAlignment="1">
      <alignment horizontal="right" vertical="center" wrapText="1" readingOrder="1"/>
    </xf>
    <xf numFmtId="170" fontId="10" fillId="8" borderId="29" xfId="1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Border="1" applyAlignment="1">
      <alignment horizontal="right" vertical="center" wrapText="1" readingOrder="1"/>
    </xf>
    <xf numFmtId="164" fontId="8" fillId="0" borderId="1" xfId="0" applyNumberFormat="1" applyFont="1" applyBorder="1" applyAlignment="1">
      <alignment horizontal="right" vertical="center" wrapText="1" readingOrder="1"/>
    </xf>
    <xf numFmtId="166" fontId="7" fillId="3" borderId="1" xfId="0" applyNumberFormat="1" applyFont="1" applyFill="1" applyBorder="1" applyAlignment="1">
      <alignment horizontal="right" vertical="center" wrapText="1" readingOrder="1"/>
    </xf>
    <xf numFmtId="166" fontId="13" fillId="0" borderId="20" xfId="0" applyNumberFormat="1" applyFont="1" applyBorder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164" fontId="8" fillId="0" borderId="28" xfId="0" applyNumberFormat="1" applyFont="1" applyBorder="1" applyAlignment="1">
      <alignment horizontal="right" vertical="center" wrapText="1" readingOrder="1"/>
    </xf>
    <xf numFmtId="3" fontId="8" fillId="0" borderId="1" xfId="0" applyNumberFormat="1" applyFont="1" applyBorder="1" applyAlignment="1">
      <alignment horizontal="right" vertical="center" wrapText="1" readingOrder="1"/>
    </xf>
    <xf numFmtId="164" fontId="11" fillId="3" borderId="53" xfId="0" applyNumberFormat="1" applyFont="1" applyFill="1" applyBorder="1" applyAlignment="1">
      <alignment horizontal="right" vertical="center" wrapText="1" readingOrder="1"/>
    </xf>
    <xf numFmtId="0" fontId="9" fillId="0" borderId="44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readingOrder="1"/>
    </xf>
    <xf numFmtId="170" fontId="10" fillId="0" borderId="29" xfId="1" quotePrefix="1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right" vertical="center" wrapText="1" readingOrder="1"/>
    </xf>
    <xf numFmtId="3" fontId="8" fillId="5" borderId="1" xfId="0" applyNumberFormat="1" applyFont="1" applyFill="1" applyBorder="1" applyAlignment="1">
      <alignment horizontal="right" vertical="center" wrapText="1" readingOrder="1"/>
    </xf>
    <xf numFmtId="164" fontId="10" fillId="0" borderId="2" xfId="0" applyNumberFormat="1" applyFont="1" applyBorder="1" applyAlignment="1">
      <alignment horizontal="right" vertical="center" wrapText="1" readingOrder="1"/>
    </xf>
    <xf numFmtId="164" fontId="10" fillId="0" borderId="30" xfId="0" applyNumberFormat="1" applyFont="1" applyBorder="1" applyAlignment="1">
      <alignment horizontal="right" vertical="center" wrapText="1" readingOrder="1"/>
    </xf>
    <xf numFmtId="164" fontId="11" fillId="3" borderId="21" xfId="0" applyNumberFormat="1" applyFont="1" applyFill="1" applyBorder="1" applyAlignment="1">
      <alignment horizontal="right" vertical="center" wrapText="1" readingOrder="1"/>
    </xf>
    <xf numFmtId="3" fontId="10" fillId="0" borderId="2" xfId="0" applyNumberFormat="1" applyFont="1" applyBorder="1" applyAlignment="1">
      <alignment horizontal="right" vertical="center" wrapText="1" readingOrder="1"/>
    </xf>
    <xf numFmtId="3" fontId="10" fillId="5" borderId="2" xfId="0" applyNumberFormat="1" applyFont="1" applyFill="1" applyBorder="1" applyAlignment="1">
      <alignment horizontal="right" vertical="center" wrapText="1" readingOrder="1"/>
    </xf>
    <xf numFmtId="166" fontId="8" fillId="0" borderId="42" xfId="0" applyNumberFormat="1" applyFont="1" applyBorder="1" applyAlignment="1">
      <alignment horizontal="right" vertical="center" wrapText="1" readingOrder="1"/>
    </xf>
    <xf numFmtId="166" fontId="8" fillId="0" borderId="24" xfId="0" applyNumberFormat="1" applyFont="1" applyBorder="1" applyAlignment="1">
      <alignment horizontal="right" vertical="center" wrapText="1" readingOrder="1"/>
    </xf>
    <xf numFmtId="166" fontId="8" fillId="0" borderId="25" xfId="0" applyNumberFormat="1" applyFont="1" applyBorder="1" applyAlignment="1">
      <alignment horizontal="right" vertical="center" wrapText="1" readingOrder="1"/>
    </xf>
    <xf numFmtId="3" fontId="10" fillId="0" borderId="21" xfId="0" applyNumberFormat="1" applyFont="1" applyBorder="1" applyAlignment="1">
      <alignment horizontal="right" vertical="center" wrapText="1" readingOrder="1"/>
    </xf>
    <xf numFmtId="3" fontId="13" fillId="0" borderId="20" xfId="0" applyNumberFormat="1" applyFont="1" applyBorder="1" applyAlignment="1">
      <alignment horizontal="right" vertical="center"/>
    </xf>
    <xf numFmtId="3" fontId="10" fillId="0" borderId="30" xfId="0" applyNumberFormat="1" applyFont="1" applyBorder="1" applyAlignment="1">
      <alignment horizontal="right" vertical="center" wrapText="1" readingOrder="1"/>
    </xf>
    <xf numFmtId="170" fontId="11" fillId="9" borderId="61" xfId="1" applyNumberFormat="1" applyFont="1" applyFill="1" applyBorder="1" applyAlignment="1">
      <alignment horizontal="right" vertical="center" wrapText="1" readingOrder="1"/>
    </xf>
    <xf numFmtId="170" fontId="11" fillId="3" borderId="61" xfId="1" applyNumberFormat="1" applyFont="1" applyFill="1" applyBorder="1" applyAlignment="1">
      <alignment horizontal="right" vertical="center" wrapText="1" readingOrder="1"/>
    </xf>
    <xf numFmtId="3" fontId="10" fillId="8" borderId="0" xfId="0" applyNumberFormat="1" applyFont="1" applyFill="1" applyAlignment="1">
      <alignment horizontal="right" vertical="center" wrapText="1" readingOrder="1"/>
    </xf>
    <xf numFmtId="166" fontId="11" fillId="9" borderId="0" xfId="0" applyNumberFormat="1" applyFont="1" applyFill="1" applyAlignment="1">
      <alignment horizontal="right" vertical="center" wrapText="1" readingOrder="1"/>
    </xf>
    <xf numFmtId="170" fontId="11" fillId="9" borderId="0" xfId="1" applyNumberFormat="1" applyFont="1" applyFill="1" applyBorder="1" applyAlignment="1">
      <alignment horizontal="right" vertical="center" wrapText="1" readingOrder="1"/>
    </xf>
    <xf numFmtId="3" fontId="8" fillId="0" borderId="59" xfId="0" applyNumberFormat="1" applyFont="1" applyBorder="1" applyAlignment="1">
      <alignment horizontal="center" vertical="center" wrapText="1" readingOrder="1"/>
    </xf>
    <xf numFmtId="166" fontId="8" fillId="0" borderId="34" xfId="0" applyNumberFormat="1" applyFont="1" applyBorder="1" applyAlignment="1">
      <alignment horizontal="right" vertical="center" wrapText="1" readingOrder="1"/>
    </xf>
    <xf numFmtId="0" fontId="10" fillId="0" borderId="51" xfId="0" applyFont="1" applyBorder="1" applyAlignment="1">
      <alignment horizontal="right" vertical="center" wrapText="1" readingOrder="1"/>
    </xf>
    <xf numFmtId="3" fontId="10" fillId="0" borderId="29" xfId="1" applyNumberFormat="1" applyFont="1" applyBorder="1" applyAlignment="1">
      <alignment horizontal="right" vertical="center" wrapText="1" readingOrder="1"/>
    </xf>
    <xf numFmtId="3" fontId="8" fillId="0" borderId="36" xfId="0" applyNumberFormat="1" applyFont="1" applyBorder="1" applyAlignment="1">
      <alignment horizontal="right" vertical="center" wrapText="1" readingOrder="1"/>
    </xf>
    <xf numFmtId="0" fontId="0" fillId="0" borderId="20" xfId="0" applyBorder="1"/>
    <xf numFmtId="164" fontId="8" fillId="0" borderId="62" xfId="0" applyNumberFormat="1" applyFont="1" applyBorder="1" applyAlignment="1">
      <alignment horizontal="right" vertical="center" wrapText="1" readingOrder="1"/>
    </xf>
    <xf numFmtId="0" fontId="10" fillId="0" borderId="63" xfId="0" applyFont="1" applyBorder="1" applyAlignment="1">
      <alignment horizontal="right" vertical="center" wrapText="1" readingOrder="1"/>
    </xf>
    <xf numFmtId="166" fontId="10" fillId="0" borderId="63" xfId="0" applyNumberFormat="1" applyFont="1" applyBorder="1" applyAlignment="1">
      <alignment horizontal="right" vertical="center" wrapText="1" readingOrder="1"/>
    </xf>
    <xf numFmtId="170" fontId="10" fillId="0" borderId="0" xfId="1" applyNumberFormat="1" applyFont="1" applyFill="1" applyAlignment="1">
      <alignment horizontal="right" vertical="center" wrapText="1" readingOrder="1"/>
    </xf>
    <xf numFmtId="170" fontId="11" fillId="10" borderId="0" xfId="1" applyNumberFormat="1" applyFont="1" applyFill="1" applyAlignment="1">
      <alignment horizontal="right" vertical="center" wrapText="1" readingOrder="1"/>
    </xf>
    <xf numFmtId="166" fontId="8" fillId="8" borderId="1" xfId="0" applyNumberFormat="1" applyFont="1" applyFill="1" applyBorder="1" applyAlignment="1">
      <alignment horizontal="right" vertical="center" wrapText="1" readingOrder="1"/>
    </xf>
    <xf numFmtId="166" fontId="10" fillId="8" borderId="0" xfId="0" applyNumberFormat="1" applyFont="1" applyFill="1" applyAlignment="1">
      <alignment horizontal="right" vertical="center" wrapText="1" readingOrder="1"/>
    </xf>
    <xf numFmtId="164" fontId="10" fillId="8" borderId="15" xfId="0" applyNumberFormat="1" applyFont="1" applyFill="1" applyBorder="1" applyAlignment="1">
      <alignment horizontal="right" vertical="center" wrapText="1" readingOrder="1"/>
    </xf>
    <xf numFmtId="166" fontId="10" fillId="8" borderId="15" xfId="0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Alignment="1">
      <alignment horizontal="right" vertical="center" wrapText="1" readingOrder="1"/>
    </xf>
    <xf numFmtId="164" fontId="8" fillId="8" borderId="17" xfId="0" applyNumberFormat="1" applyFont="1" applyFill="1" applyBorder="1" applyAlignment="1">
      <alignment horizontal="right" vertical="center" wrapText="1" readingOrder="1"/>
    </xf>
    <xf numFmtId="0" fontId="8" fillId="8" borderId="17" xfId="0" applyFont="1" applyFill="1" applyBorder="1" applyAlignment="1">
      <alignment horizontal="right" vertical="center" wrapText="1" readingOrder="1"/>
    </xf>
    <xf numFmtId="166" fontId="10" fillId="8" borderId="2" xfId="0" applyNumberFormat="1" applyFont="1" applyFill="1" applyBorder="1" applyAlignment="1">
      <alignment horizontal="right" vertical="center" wrapText="1" readingOrder="1"/>
    </xf>
    <xf numFmtId="170" fontId="10" fillId="0" borderId="0" xfId="1" quotePrefix="1" applyNumberFormat="1" applyFont="1" applyFill="1" applyAlignment="1">
      <alignment horizontal="right" vertical="center" wrapText="1" readingOrder="1"/>
    </xf>
    <xf numFmtId="170" fontId="11" fillId="10" borderId="52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Fill="1" applyBorder="1" applyAlignment="1">
      <alignment horizontal="right" vertical="center" wrapText="1" readingOrder="1"/>
    </xf>
    <xf numFmtId="170" fontId="10" fillId="0" borderId="0" xfId="1" applyNumberFormat="1" applyFont="1" applyFill="1" applyBorder="1" applyAlignment="1">
      <alignment horizontal="right" vertical="center" wrapText="1" readingOrder="1"/>
    </xf>
    <xf numFmtId="0" fontId="8" fillId="0" borderId="29" xfId="0" applyFont="1" applyBorder="1" applyAlignment="1">
      <alignment horizontal="right" vertical="center" wrapText="1" readingOrder="1"/>
    </xf>
    <xf numFmtId="4" fontId="10" fillId="0" borderId="0" xfId="0" quotePrefix="1" applyNumberFormat="1" applyFont="1" applyAlignment="1">
      <alignment horizontal="right" vertical="center" wrapText="1" readingOrder="1"/>
    </xf>
    <xf numFmtId="167" fontId="10" fillId="8" borderId="29" xfId="0" applyNumberFormat="1" applyFont="1" applyFill="1" applyBorder="1" applyAlignment="1">
      <alignment horizontal="right" vertical="center" wrapText="1" readingOrder="1"/>
    </xf>
    <xf numFmtId="167" fontId="10" fillId="8" borderId="0" xfId="0" applyNumberFormat="1" applyFont="1" applyFill="1" applyAlignment="1">
      <alignment horizontal="right" vertical="center" wrapText="1" readingOrder="1"/>
    </xf>
    <xf numFmtId="167" fontId="10" fillId="8" borderId="20" xfId="0" applyNumberFormat="1" applyFont="1" applyFill="1" applyBorder="1" applyAlignment="1">
      <alignment horizontal="right" vertical="center" wrapText="1" readingOrder="1"/>
    </xf>
    <xf numFmtId="166" fontId="10" fillId="0" borderId="29" xfId="0" quotePrefix="1" applyNumberFormat="1" applyFont="1" applyBorder="1" applyAlignment="1">
      <alignment horizontal="right" vertical="center" wrapText="1" readingOrder="1"/>
    </xf>
    <xf numFmtId="166" fontId="10" fillId="0" borderId="30" xfId="0" quotePrefix="1" applyNumberFormat="1" applyFont="1" applyBorder="1" applyAlignment="1">
      <alignment horizontal="right" vertical="center" wrapText="1" readingOrder="1"/>
    </xf>
    <xf numFmtId="166" fontId="8" fillId="0" borderId="64" xfId="0" applyNumberFormat="1" applyFont="1" applyBorder="1" applyAlignment="1">
      <alignment horizontal="right" vertical="center" wrapText="1" readingOrder="1"/>
    </xf>
    <xf numFmtId="4" fontId="10" fillId="0" borderId="6" xfId="0" quotePrefix="1" applyNumberFormat="1" applyFont="1" applyBorder="1" applyAlignment="1">
      <alignment horizontal="right" vertical="center" wrapText="1" readingOrder="1"/>
    </xf>
    <xf numFmtId="170" fontId="10" fillId="0" borderId="0" xfId="1" quotePrefix="1" applyNumberFormat="1" applyFont="1" applyFill="1" applyBorder="1" applyAlignment="1">
      <alignment horizontal="right" vertical="center" wrapText="1" readingOrder="1"/>
    </xf>
    <xf numFmtId="1" fontId="10" fillId="0" borderId="0" xfId="1" applyNumberFormat="1" applyFont="1" applyFill="1" applyBorder="1" applyAlignment="1">
      <alignment horizontal="right" vertical="center" wrapText="1" readingOrder="1"/>
    </xf>
    <xf numFmtId="0" fontId="10" fillId="0" borderId="0" xfId="1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vertical="center" wrapText="1" readingOrder="1"/>
    </xf>
    <xf numFmtId="166" fontId="8" fillId="0" borderId="0" xfId="0" applyNumberFormat="1" applyFont="1" applyAlignment="1">
      <alignment vertical="center" wrapText="1" readingOrder="1"/>
    </xf>
    <xf numFmtId="171" fontId="8" fillId="0" borderId="0" xfId="0" applyNumberFormat="1" applyFont="1" applyAlignment="1">
      <alignment horizontal="right" vertical="center" wrapText="1" readingOrder="1"/>
    </xf>
    <xf numFmtId="1" fontId="8" fillId="0" borderId="14" xfId="0" applyNumberFormat="1" applyFont="1" applyBorder="1" applyAlignment="1">
      <alignment horizontal="right" vertical="center" wrapText="1" readingOrder="1"/>
    </xf>
    <xf numFmtId="0" fontId="44" fillId="0" borderId="17" xfId="0" applyFont="1" applyBorder="1" applyAlignment="1">
      <alignment horizontal="right" vertical="center" wrapText="1" readingOrder="1"/>
    </xf>
    <xf numFmtId="0" fontId="24" fillId="0" borderId="0" xfId="0" applyFont="1" applyAlignment="1">
      <alignment vertical="top"/>
    </xf>
    <xf numFmtId="3" fontId="8" fillId="0" borderId="74" xfId="0" applyNumberFormat="1" applyFont="1" applyBorder="1" applyAlignment="1">
      <alignment horizontal="right" vertical="center" wrapText="1" readingOrder="1"/>
    </xf>
    <xf numFmtId="171" fontId="11" fillId="3" borderId="53" xfId="0" applyNumberFormat="1" applyFont="1" applyFill="1" applyBorder="1" applyAlignment="1">
      <alignment horizontal="right" vertical="center" wrapText="1" readingOrder="1"/>
    </xf>
    <xf numFmtId="166" fontId="7" fillId="3" borderId="75" xfId="0" applyNumberFormat="1" applyFont="1" applyFill="1" applyBorder="1" applyAlignment="1">
      <alignment horizontal="right" vertical="center" wrapText="1" readingOrder="1"/>
    </xf>
    <xf numFmtId="174" fontId="0" fillId="0" borderId="0" xfId="0" applyNumberFormat="1"/>
    <xf numFmtId="166" fontId="10" fillId="0" borderId="35" xfId="0" applyNumberFormat="1" applyFont="1" applyBorder="1" applyAlignment="1">
      <alignment horizontal="right" vertical="center" wrapText="1" readingOrder="1"/>
    </xf>
    <xf numFmtId="164" fontId="7" fillId="3" borderId="20" xfId="0" applyNumberFormat="1" applyFont="1" applyFill="1" applyBorder="1" applyAlignment="1">
      <alignment horizontal="right" vertical="center" wrapText="1" readingOrder="1"/>
    </xf>
    <xf numFmtId="1" fontId="8" fillId="0" borderId="36" xfId="0" applyNumberFormat="1" applyFont="1" applyBorder="1" applyAlignment="1">
      <alignment horizontal="right" vertical="center" wrapText="1" readingOrder="1"/>
    </xf>
    <xf numFmtId="3" fontId="45" fillId="0" borderId="20" xfId="0" applyNumberFormat="1" applyFont="1" applyBorder="1" applyAlignment="1">
      <alignment horizontal="right" vertical="center" wrapText="1" readingOrder="1"/>
    </xf>
    <xf numFmtId="3" fontId="45" fillId="0" borderId="21" xfId="0" applyNumberFormat="1" applyFont="1" applyBorder="1" applyAlignment="1">
      <alignment horizontal="right" vertical="center" wrapText="1" readingOrder="1"/>
    </xf>
    <xf numFmtId="164" fontId="8" fillId="0" borderId="24" xfId="0" applyNumberFormat="1" applyFont="1" applyBorder="1" applyAlignment="1">
      <alignment horizontal="right" vertical="center" wrapText="1" readingOrder="1"/>
    </xf>
    <xf numFmtId="49" fontId="10" fillId="0" borderId="30" xfId="0" applyNumberFormat="1" applyFont="1" applyBorder="1" applyAlignment="1">
      <alignment horizontal="right" vertical="center" wrapText="1" readingOrder="1"/>
    </xf>
    <xf numFmtId="170" fontId="10" fillId="0" borderId="29" xfId="1" quotePrefix="1" applyNumberFormat="1" applyFont="1" applyFill="1" applyBorder="1" applyAlignment="1">
      <alignment horizontal="right" vertical="center" wrapText="1" readingOrder="1"/>
    </xf>
    <xf numFmtId="164" fontId="22" fillId="0" borderId="44" xfId="0" applyNumberFormat="1" applyFont="1" applyBorder="1" applyAlignment="1">
      <alignment horizontal="right"/>
    </xf>
    <xf numFmtId="166" fontId="8" fillId="5" borderId="0" xfId="0" applyNumberFormat="1" applyFont="1" applyFill="1" applyAlignment="1">
      <alignment horizontal="right" vertical="center" wrapText="1" readingOrder="1"/>
    </xf>
    <xf numFmtId="164" fontId="46" fillId="0" borderId="0" xfId="0" applyNumberFormat="1" applyFont="1"/>
    <xf numFmtId="0" fontId="46" fillId="0" borderId="0" xfId="0" applyFont="1"/>
    <xf numFmtId="164" fontId="47" fillId="0" borderId="4" xfId="0" applyNumberFormat="1" applyFont="1" applyBorder="1" applyAlignment="1">
      <alignment horizontal="right" vertical="center" wrapText="1" readingOrder="1"/>
    </xf>
    <xf numFmtId="164" fontId="49" fillId="0" borderId="0" xfId="0" applyNumberFormat="1" applyFont="1" applyAlignment="1">
      <alignment horizontal="right" vertical="center" wrapText="1" readingOrder="1"/>
    </xf>
    <xf numFmtId="166" fontId="49" fillId="0" borderId="0" xfId="0" applyNumberFormat="1" applyFont="1" applyAlignment="1">
      <alignment vertical="center" wrapText="1" readingOrder="1"/>
    </xf>
    <xf numFmtId="1" fontId="8" fillId="0" borderId="37" xfId="0" applyNumberFormat="1" applyFont="1" applyBorder="1" applyAlignment="1">
      <alignment horizontal="right" vertical="center" wrapText="1" readingOrder="1"/>
    </xf>
    <xf numFmtId="1" fontId="50" fillId="0" borderId="37" xfId="0" applyNumberFormat="1" applyFont="1" applyBorder="1" applyAlignment="1">
      <alignment horizontal="right" vertical="center" wrapText="1" readingOrder="1"/>
    </xf>
    <xf numFmtId="164" fontId="11" fillId="24" borderId="20" xfId="0" applyNumberFormat="1" applyFont="1" applyFill="1" applyBorder="1" applyAlignment="1">
      <alignment horizontal="right" vertical="center" wrapText="1" readingOrder="1"/>
    </xf>
    <xf numFmtId="0" fontId="0" fillId="6" borderId="0" xfId="0" applyFill="1"/>
    <xf numFmtId="164" fontId="48" fillId="24" borderId="20" xfId="0" applyNumberFormat="1" applyFont="1" applyFill="1" applyBorder="1" applyAlignment="1">
      <alignment horizontal="right" vertical="center" wrapText="1" readingOrder="1"/>
    </xf>
    <xf numFmtId="164" fontId="51" fillId="0" borderId="0" xfId="0" applyNumberFormat="1" applyFont="1" applyAlignment="1">
      <alignment horizontal="right" vertical="center" wrapText="1" readingOrder="1"/>
    </xf>
    <xf numFmtId="3" fontId="52" fillId="0" borderId="74" xfId="0" applyNumberFormat="1" applyFont="1" applyBorder="1" applyAlignment="1">
      <alignment horizontal="right" vertical="center" wrapText="1" readingOrder="1"/>
    </xf>
    <xf numFmtId="166" fontId="51" fillId="0" borderId="0" xfId="0" applyNumberFormat="1" applyFont="1" applyAlignment="1">
      <alignment horizontal="right" vertical="center" wrapText="1" readingOrder="1"/>
    </xf>
    <xf numFmtId="0" fontId="10" fillId="23" borderId="20" xfId="0" applyFont="1" applyFill="1" applyBorder="1" applyAlignment="1">
      <alignment horizontal="left" vertical="center" wrapText="1" readingOrder="1"/>
    </xf>
    <xf numFmtId="166" fontId="25" fillId="0" borderId="0" xfId="0" applyNumberFormat="1" applyFont="1" applyAlignment="1">
      <alignment horizontal="left" vertical="center" readingOrder="1"/>
    </xf>
    <xf numFmtId="164" fontId="48" fillId="6" borderId="29" xfId="0" applyNumberFormat="1" applyFont="1" applyFill="1" applyBorder="1" applyAlignment="1">
      <alignment horizontal="right" vertical="center" wrapText="1" readingOrder="1"/>
    </xf>
    <xf numFmtId="2" fontId="10" fillId="0" borderId="6" xfId="0" quotePrefix="1" applyNumberFormat="1" applyFont="1" applyBorder="1" applyAlignment="1">
      <alignment horizontal="right" vertical="center" wrapText="1" readingOrder="1"/>
    </xf>
    <xf numFmtId="0" fontId="8" fillId="0" borderId="76" xfId="0" applyFont="1" applyBorder="1" applyAlignment="1">
      <alignment horizontal="right" vertical="center" wrapText="1" readingOrder="1"/>
    </xf>
    <xf numFmtId="1" fontId="10" fillId="8" borderId="29" xfId="0" applyNumberFormat="1" applyFont="1" applyFill="1" applyBorder="1" applyAlignment="1">
      <alignment horizontal="right" vertical="center" wrapText="1" readingOrder="1"/>
    </xf>
    <xf numFmtId="169" fontId="10" fillId="8" borderId="20" xfId="0" applyNumberFormat="1" applyFont="1" applyFill="1" applyBorder="1" applyAlignment="1">
      <alignment horizontal="right" vertical="center" wrapText="1" readingOrder="1"/>
    </xf>
    <xf numFmtId="169" fontId="10" fillId="8" borderId="0" xfId="0" applyNumberFormat="1" applyFont="1" applyFill="1" applyAlignment="1">
      <alignment horizontal="right" vertical="center" wrapText="1" readingOrder="1"/>
    </xf>
    <xf numFmtId="164" fontId="48" fillId="6" borderId="0" xfId="0" applyNumberFormat="1" applyFont="1" applyFill="1" applyAlignment="1">
      <alignment horizontal="right" vertical="center" wrapText="1" readingOrder="1"/>
    </xf>
    <xf numFmtId="3" fontId="55" fillId="0" borderId="0" xfId="0" applyNumberFormat="1" applyFont="1" applyAlignment="1">
      <alignment horizontal="right" vertical="center" wrapText="1" readingOrder="1"/>
    </xf>
    <xf numFmtId="166" fontId="53" fillId="0" borderId="0" xfId="0" applyNumberFormat="1" applyFont="1" applyAlignment="1">
      <alignment horizontal="right" vertical="center" wrapText="1" readingOrder="1"/>
    </xf>
    <xf numFmtId="164" fontId="15" fillId="6" borderId="34" xfId="0" applyNumberFormat="1" applyFont="1" applyFill="1" applyBorder="1" applyAlignment="1">
      <alignment horizontal="right" vertical="center" wrapText="1" readingOrder="1"/>
    </xf>
    <xf numFmtId="165" fontId="15" fillId="6" borderId="16" xfId="0" applyNumberFormat="1" applyFont="1" applyFill="1" applyBorder="1" applyAlignment="1">
      <alignment horizontal="right" vertical="center" wrapText="1" readingOrder="1"/>
    </xf>
    <xf numFmtId="178" fontId="10" fillId="0" borderId="0" xfId="1" applyNumberFormat="1" applyFont="1" applyFill="1" applyAlignment="1">
      <alignment horizontal="right" vertical="center" wrapText="1" readingOrder="1"/>
    </xf>
    <xf numFmtId="171" fontId="10" fillId="0" borderId="25" xfId="0" applyNumberFormat="1" applyFont="1" applyBorder="1" applyAlignment="1">
      <alignment vertical="center" wrapText="1" readingOrder="1"/>
    </xf>
    <xf numFmtId="165" fontId="8" fillId="0" borderId="0" xfId="0" applyNumberFormat="1" applyFont="1" applyAlignment="1">
      <alignment horizontal="right" vertical="center" wrapText="1" readingOrder="1"/>
    </xf>
    <xf numFmtId="166" fontId="47" fillId="0" borderId="4" xfId="0" applyNumberFormat="1" applyFont="1" applyBorder="1" applyAlignment="1">
      <alignment horizontal="right" vertical="center" wrapText="1" readingOrder="1"/>
    </xf>
    <xf numFmtId="172" fontId="10" fillId="0" borderId="0" xfId="1" applyNumberFormat="1" applyFont="1" applyFill="1" applyAlignment="1">
      <alignment horizontal="right" vertical="center" wrapText="1" readingOrder="1"/>
    </xf>
    <xf numFmtId="9" fontId="10" fillId="0" borderId="0" xfId="1" quotePrefix="1" applyFont="1" applyFill="1" applyAlignment="1">
      <alignment horizontal="right" vertical="center" wrapText="1" readingOrder="1"/>
    </xf>
    <xf numFmtId="172" fontId="10" fillId="0" borderId="0" xfId="1" quotePrefix="1" applyNumberFormat="1" applyFont="1" applyFill="1" applyAlignment="1">
      <alignment horizontal="right" vertical="center" wrapText="1" readingOrder="1"/>
    </xf>
    <xf numFmtId="166" fontId="57" fillId="0" borderId="15" xfId="0" applyNumberFormat="1" applyFont="1" applyBorder="1" applyAlignment="1">
      <alignment horizontal="right" vertical="center" wrapText="1" readingOrder="1"/>
    </xf>
    <xf numFmtId="166" fontId="57" fillId="0" borderId="0" xfId="0" applyNumberFormat="1" applyFont="1" applyAlignment="1">
      <alignment horizontal="right" vertical="center" wrapText="1" readingOrder="1"/>
    </xf>
    <xf numFmtId="166" fontId="57" fillId="0" borderId="0" xfId="0" applyNumberFormat="1" applyFont="1" applyAlignment="1">
      <alignment vertical="center" wrapText="1" readingOrder="1"/>
    </xf>
    <xf numFmtId="3" fontId="57" fillId="0" borderId="2" xfId="0" applyNumberFormat="1" applyFont="1" applyBorder="1" applyAlignment="1">
      <alignment vertical="center" wrapText="1" readingOrder="1"/>
    </xf>
    <xf numFmtId="166" fontId="58" fillId="0" borderId="4" xfId="0" applyNumberFormat="1" applyFont="1" applyBorder="1" applyAlignment="1">
      <alignment vertical="center" wrapText="1" readingOrder="1"/>
    </xf>
    <xf numFmtId="166" fontId="57" fillId="0" borderId="25" xfId="0" applyNumberFormat="1" applyFont="1" applyBorder="1" applyAlignment="1">
      <alignment vertical="center" wrapText="1" readingOrder="1"/>
    </xf>
    <xf numFmtId="166" fontId="58" fillId="0" borderId="43" xfId="0" applyNumberFormat="1" applyFont="1" applyBorder="1" applyAlignment="1">
      <alignment horizontal="right" vertical="center" wrapText="1" readingOrder="1"/>
    </xf>
    <xf numFmtId="166" fontId="58" fillId="0" borderId="0" xfId="0" applyNumberFormat="1" applyFont="1" applyAlignment="1">
      <alignment horizontal="right" vertical="center" wrapText="1" readingOrder="1"/>
    </xf>
    <xf numFmtId="164" fontId="57" fillId="0" borderId="0" xfId="0" applyNumberFormat="1" applyFont="1" applyAlignment="1">
      <alignment horizontal="right" vertical="center" wrapText="1" readingOrder="1"/>
    </xf>
    <xf numFmtId="164" fontId="58" fillId="0" borderId="0" xfId="0" applyNumberFormat="1" applyFont="1" applyAlignment="1">
      <alignment horizontal="right" vertical="center" wrapText="1" readingOrder="1"/>
    </xf>
    <xf numFmtId="164" fontId="58" fillId="0" borderId="15" xfId="0" applyNumberFormat="1" applyFont="1" applyBorder="1" applyAlignment="1">
      <alignment horizontal="right" vertical="center" wrapText="1" readingOrder="1"/>
    </xf>
    <xf numFmtId="164" fontId="58" fillId="0" borderId="2" xfId="0" applyNumberFormat="1" applyFont="1" applyBorder="1" applyAlignment="1">
      <alignment horizontal="right" vertical="center" wrapText="1" readingOrder="1"/>
    </xf>
    <xf numFmtId="3" fontId="58" fillId="0" borderId="37" xfId="0" applyNumberFormat="1" applyFont="1" applyBorder="1" applyAlignment="1">
      <alignment horizontal="right" vertical="center" wrapText="1" readingOrder="1"/>
    </xf>
    <xf numFmtId="164" fontId="57" fillId="0" borderId="4" xfId="0" applyNumberFormat="1" applyFont="1" applyBorder="1" applyAlignment="1">
      <alignment horizontal="right" vertical="center" wrapText="1" readingOrder="1"/>
    </xf>
    <xf numFmtId="3" fontId="58" fillId="0" borderId="1" xfId="0" applyNumberFormat="1" applyFont="1" applyBorder="1" applyAlignment="1">
      <alignment horizontal="right" vertical="center" wrapText="1" readingOrder="1"/>
    </xf>
    <xf numFmtId="164" fontId="58" fillId="0" borderId="14" xfId="0" applyNumberFormat="1" applyFont="1" applyBorder="1" applyAlignment="1">
      <alignment horizontal="right" vertical="center" wrapText="1" readingOrder="1"/>
    </xf>
    <xf numFmtId="164" fontId="58" fillId="0" borderId="37" xfId="0" applyNumberFormat="1" applyFont="1" applyBorder="1" applyAlignment="1">
      <alignment horizontal="right" vertical="center" wrapText="1" readingOrder="1"/>
    </xf>
    <xf numFmtId="164" fontId="58" fillId="0" borderId="17" xfId="0" applyNumberFormat="1" applyFont="1" applyBorder="1" applyAlignment="1">
      <alignment horizontal="right" vertical="center" wrapText="1" readingOrder="1"/>
    </xf>
    <xf numFmtId="1" fontId="58" fillId="0" borderId="37" xfId="0" applyNumberFormat="1" applyFont="1" applyBorder="1" applyAlignment="1">
      <alignment horizontal="right" vertical="center" wrapText="1" readingOrder="1"/>
    </xf>
    <xf numFmtId="165" fontId="58" fillId="0" borderId="16" xfId="0" applyNumberFormat="1" applyFont="1" applyBorder="1" applyAlignment="1">
      <alignment horizontal="right" vertical="center" wrapText="1" readingOrder="1"/>
    </xf>
    <xf numFmtId="166" fontId="57" fillId="0" borderId="14" xfId="0" applyNumberFormat="1" applyFont="1" applyBorder="1" applyAlignment="1">
      <alignment horizontal="right" vertical="center" wrapText="1" readingOrder="1"/>
    </xf>
    <xf numFmtId="0" fontId="57" fillId="0" borderId="15" xfId="0" applyFont="1" applyBorder="1" applyAlignment="1">
      <alignment horizontal="right" vertical="center" wrapText="1" readingOrder="1"/>
    </xf>
    <xf numFmtId="3" fontId="57" fillId="0" borderId="0" xfId="0" applyNumberFormat="1" applyFont="1" applyAlignment="1">
      <alignment horizontal="right" vertical="center" wrapText="1" readingOrder="1"/>
    </xf>
    <xf numFmtId="1" fontId="57" fillId="0" borderId="0" xfId="1" applyNumberFormat="1" applyFont="1" applyAlignment="1">
      <alignment horizontal="right" vertical="center" wrapText="1" readingOrder="1"/>
    </xf>
    <xf numFmtId="0" fontId="57" fillId="0" borderId="0" xfId="1" applyNumberFormat="1" applyFont="1" applyAlignment="1">
      <alignment horizontal="right" vertical="center" wrapText="1" readingOrder="1"/>
    </xf>
    <xf numFmtId="0" fontId="58" fillId="0" borderId="37" xfId="0" applyFont="1" applyBorder="1" applyAlignment="1">
      <alignment horizontal="right" vertical="center" wrapText="1" readingOrder="1"/>
    </xf>
    <xf numFmtId="3" fontId="58" fillId="0" borderId="16" xfId="0" applyNumberFormat="1" applyFont="1" applyBorder="1" applyAlignment="1">
      <alignment horizontal="right" vertical="center" wrapText="1" readingOrder="1"/>
    </xf>
    <xf numFmtId="1" fontId="58" fillId="0" borderId="14" xfId="0" applyNumberFormat="1" applyFont="1" applyBorder="1" applyAlignment="1">
      <alignment horizontal="right" vertical="center" wrapText="1" readingOrder="1"/>
    </xf>
    <xf numFmtId="3" fontId="58" fillId="0" borderId="14" xfId="0" applyNumberFormat="1" applyFont="1" applyBorder="1" applyAlignment="1">
      <alignment horizontal="right" vertical="center" wrapText="1" readingOrder="1"/>
    </xf>
    <xf numFmtId="3" fontId="57" fillId="0" borderId="2" xfId="0" applyNumberFormat="1" applyFont="1" applyBorder="1" applyAlignment="1">
      <alignment horizontal="right" vertical="center" wrapText="1" readingOrder="1"/>
    </xf>
    <xf numFmtId="164" fontId="58" fillId="0" borderId="25" xfId="0" applyNumberFormat="1" applyFont="1" applyBorder="1" applyAlignment="1">
      <alignment horizontal="right" vertical="center" wrapText="1" readingOrder="1"/>
    </xf>
    <xf numFmtId="166" fontId="58" fillId="0" borderId="1" xfId="0" applyNumberFormat="1" applyFont="1" applyBorder="1" applyAlignment="1">
      <alignment horizontal="right" vertical="center" wrapText="1" readingOrder="1"/>
    </xf>
    <xf numFmtId="166" fontId="57" fillId="0" borderId="2" xfId="0" applyNumberFormat="1" applyFont="1" applyBorder="1" applyAlignment="1">
      <alignment horizontal="right" vertical="center" wrapText="1" readingOrder="1"/>
    </xf>
    <xf numFmtId="166" fontId="57" fillId="5" borderId="0" xfId="0" applyNumberFormat="1" applyFont="1" applyFill="1" applyAlignment="1">
      <alignment horizontal="right" vertical="center" wrapText="1" readingOrder="1"/>
    </xf>
    <xf numFmtId="165" fontId="58" fillId="0" borderId="1" xfId="0" applyNumberFormat="1" applyFont="1" applyBorder="1" applyAlignment="1">
      <alignment horizontal="right" vertical="center" wrapText="1" readingOrder="1"/>
    </xf>
    <xf numFmtId="171" fontId="10" fillId="0" borderId="0" xfId="0" applyNumberFormat="1" applyFont="1" applyAlignment="1">
      <alignment horizontal="right" vertical="center" wrapText="1" readingOrder="1"/>
    </xf>
    <xf numFmtId="3" fontId="54" fillId="0" borderId="0" xfId="0" applyNumberFormat="1" applyFont="1" applyAlignment="1">
      <alignment horizontal="right"/>
    </xf>
    <xf numFmtId="166" fontId="56" fillId="0" borderId="29" xfId="0" applyNumberFormat="1" applyFont="1" applyBorder="1" applyAlignment="1">
      <alignment horizontal="right" vertical="center" wrapText="1" indent="1" readingOrder="1"/>
    </xf>
    <xf numFmtId="166" fontId="53" fillId="0" borderId="77" xfId="0" applyNumberFormat="1" applyFont="1" applyBorder="1" applyAlignment="1">
      <alignment horizontal="right" vertical="center" wrapText="1" readingOrder="1"/>
    </xf>
    <xf numFmtId="166" fontId="10" fillId="0" borderId="78" xfId="0" applyNumberFormat="1" applyFont="1" applyBorder="1" applyAlignment="1">
      <alignment horizontal="right" vertical="center" wrapText="1" readingOrder="1"/>
    </xf>
    <xf numFmtId="166" fontId="55" fillId="0" borderId="79" xfId="0" applyNumberFormat="1" applyFont="1" applyBorder="1" applyAlignment="1">
      <alignment horizontal="right" vertical="center" wrapText="1" readingOrder="1"/>
    </xf>
    <xf numFmtId="166" fontId="59" fillId="0" borderId="0" xfId="0" applyNumberFormat="1" applyFont="1" applyAlignment="1">
      <alignment horizontal="left" vertical="center" readingOrder="1"/>
    </xf>
    <xf numFmtId="164" fontId="50" fillId="0" borderId="37" xfId="0" applyNumberFormat="1" applyFont="1" applyBorder="1" applyAlignment="1">
      <alignment horizontal="right" vertical="center" wrapText="1" readingOrder="1"/>
    </xf>
    <xf numFmtId="166" fontId="8" fillId="0" borderId="77" xfId="0" applyNumberFormat="1" applyFont="1" applyBorder="1" applyAlignment="1">
      <alignment horizontal="right" vertical="center" wrapText="1" readingOrder="1"/>
    </xf>
    <xf numFmtId="166" fontId="10" fillId="5" borderId="78" xfId="0" applyNumberFormat="1" applyFont="1" applyFill="1" applyBorder="1" applyAlignment="1">
      <alignment horizontal="right" vertical="center" wrapText="1" readingOrder="1"/>
    </xf>
    <xf numFmtId="166" fontId="10" fillId="0" borderId="80" xfId="0" applyNumberFormat="1" applyFont="1" applyBorder="1" applyAlignment="1">
      <alignment horizontal="right" vertical="center" wrapText="1" readingOrder="1"/>
    </xf>
    <xf numFmtId="1" fontId="10" fillId="0" borderId="51" xfId="0" applyNumberFormat="1" applyFont="1" applyBorder="1" applyAlignment="1">
      <alignment horizontal="right" vertical="center" wrapText="1" readingOrder="1"/>
    </xf>
    <xf numFmtId="1" fontId="8" fillId="0" borderId="35" xfId="0" applyNumberFormat="1" applyFont="1" applyBorder="1" applyAlignment="1">
      <alignment horizontal="right" vertical="center" wrapText="1" readingOrder="1"/>
    </xf>
    <xf numFmtId="0" fontId="10" fillId="0" borderId="13" xfId="0" applyFont="1" applyBorder="1" applyAlignment="1">
      <alignment horizontal="center"/>
    </xf>
    <xf numFmtId="1" fontId="7" fillId="2" borderId="9" xfId="0" applyNumberFormat="1" applyFont="1" applyFill="1" applyBorder="1" applyAlignment="1">
      <alignment horizontal="center" vertical="center" wrapText="1" readingOrder="1"/>
    </xf>
    <xf numFmtId="1" fontId="7" fillId="2" borderId="10" xfId="0" applyNumberFormat="1" applyFont="1" applyFill="1" applyBorder="1" applyAlignment="1">
      <alignment horizontal="center" vertical="center" wrapText="1" readingOrder="1"/>
    </xf>
    <xf numFmtId="1" fontId="7" fillId="2" borderId="8" xfId="0" applyNumberFormat="1" applyFont="1" applyFill="1" applyBorder="1" applyAlignment="1">
      <alignment horizontal="center" vertical="center" wrapText="1" readingOrder="1"/>
    </xf>
    <xf numFmtId="1" fontId="7" fillId="2" borderId="46" xfId="0" applyNumberFormat="1" applyFont="1" applyFill="1" applyBorder="1" applyAlignment="1">
      <alignment horizontal="center" vertical="center" wrapText="1" readingOrder="1"/>
    </xf>
    <xf numFmtId="1" fontId="7" fillId="2" borderId="31" xfId="0" applyNumberFormat="1" applyFont="1" applyFill="1" applyBorder="1" applyAlignment="1">
      <alignment horizontal="center" vertical="center" wrapText="1" readingOrder="1"/>
    </xf>
    <xf numFmtId="1" fontId="7" fillId="2" borderId="32" xfId="0" applyNumberFormat="1" applyFont="1" applyFill="1" applyBorder="1" applyAlignment="1">
      <alignment horizontal="center" vertical="center" wrapText="1" readingOrder="1"/>
    </xf>
    <xf numFmtId="1" fontId="7" fillId="2" borderId="33" xfId="0" applyNumberFormat="1" applyFont="1" applyFill="1" applyBorder="1" applyAlignment="1">
      <alignment horizontal="center" vertical="center" wrapText="1" readingOrder="1"/>
    </xf>
    <xf numFmtId="0" fontId="24" fillId="0" borderId="25" xfId="0" applyFont="1" applyBorder="1" applyAlignment="1">
      <alignment horizontal="left" wrapText="1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1" fontId="7" fillId="2" borderId="39" xfId="0" applyNumberFormat="1" applyFont="1" applyFill="1" applyBorder="1" applyAlignment="1">
      <alignment horizontal="center" vertical="center" wrapText="1" readingOrder="1"/>
    </xf>
    <xf numFmtId="1" fontId="7" fillId="2" borderId="40" xfId="0" applyNumberFormat="1" applyFont="1" applyFill="1" applyBorder="1" applyAlignment="1">
      <alignment horizontal="center" vertical="center" wrapText="1" readingOrder="1"/>
    </xf>
    <xf numFmtId="1" fontId="7" fillId="2" borderId="41" xfId="0" applyNumberFormat="1" applyFont="1" applyFill="1" applyBorder="1" applyAlignment="1">
      <alignment horizontal="center" vertical="center" wrapText="1" readingOrder="1"/>
    </xf>
    <xf numFmtId="0" fontId="15" fillId="6" borderId="24" xfId="0" applyFont="1" applyFill="1" applyBorder="1" applyAlignment="1">
      <alignment horizontal="right" vertical="center"/>
    </xf>
    <xf numFmtId="0" fontId="15" fillId="6" borderId="25" xfId="0" applyFont="1" applyFill="1" applyBorder="1" applyAlignment="1">
      <alignment horizontal="right" vertical="center"/>
    </xf>
    <xf numFmtId="0" fontId="15" fillId="6" borderId="26" xfId="0" applyFont="1" applyFill="1" applyBorder="1" applyAlignment="1">
      <alignment horizontal="right" vertical="center"/>
    </xf>
    <xf numFmtId="1" fontId="7" fillId="2" borderId="8" xfId="0" applyNumberFormat="1" applyFont="1" applyFill="1" applyBorder="1" applyAlignment="1">
      <alignment horizontal="right" vertical="center" wrapText="1" readingOrder="1"/>
    </xf>
    <xf numFmtId="1" fontId="7" fillId="2" borderId="9" xfId="0" applyNumberFormat="1" applyFont="1" applyFill="1" applyBorder="1" applyAlignment="1">
      <alignment horizontal="right" vertical="center" wrapText="1" readingOrder="1"/>
    </xf>
    <xf numFmtId="1" fontId="7" fillId="2" borderId="10" xfId="0" applyNumberFormat="1" applyFont="1" applyFill="1" applyBorder="1" applyAlignment="1">
      <alignment horizontal="right" vertical="center" wrapText="1" readingOrder="1"/>
    </xf>
    <xf numFmtId="0" fontId="16" fillId="0" borderId="0" xfId="0" applyFont="1" applyAlignment="1">
      <alignment horizontal="left" vertical="center" wrapText="1" readingOrder="1"/>
    </xf>
    <xf numFmtId="0" fontId="15" fillId="6" borderId="24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5" fillId="6" borderId="20" xfId="0" applyFont="1" applyFill="1" applyBorder="1" applyAlignment="1">
      <alignment horizontal="center"/>
    </xf>
    <xf numFmtId="4" fontId="10" fillId="0" borderId="81" xfId="0" quotePrefix="1" applyNumberFormat="1" applyFont="1" applyBorder="1" applyAlignment="1">
      <alignment horizontal="right" vertical="center" wrapText="1" readingOrder="1"/>
    </xf>
  </cellXfs>
  <cellStyles count="48">
    <cellStyle name="20% - Accent1" xfId="4" xr:uid="{D6197830-90B4-4A65-8FDD-2107EB40C77C}"/>
    <cellStyle name="20% - Accent2" xfId="5" xr:uid="{592DB613-44BE-4756-A386-BAB1D465E2C2}"/>
    <cellStyle name="20% - Accent3" xfId="6" xr:uid="{57877698-1A1F-4FA1-B4A7-3D10B9E5828B}"/>
    <cellStyle name="20% - Accent4" xfId="7" xr:uid="{0186E736-DD55-4B07-9745-AB0CE0A1B693}"/>
    <cellStyle name="20% - Accent5" xfId="8" xr:uid="{8F1C82BB-9F9C-4A97-89B7-1A59BF1BB850}"/>
    <cellStyle name="20% - Accent6" xfId="9" xr:uid="{6C2EF9D9-2EAF-4C32-AF15-64A3311D8300}"/>
    <cellStyle name="40% - Accent1" xfId="10" xr:uid="{10BEC0A3-9139-489E-81B5-04336FC49208}"/>
    <cellStyle name="40% - Accent2" xfId="11" xr:uid="{2E39A154-83D3-4AA0-9A38-AEABBE597146}"/>
    <cellStyle name="40% - Accent3" xfId="12" xr:uid="{EA151E73-0399-48E6-BCFD-D2F940B98AA2}"/>
    <cellStyle name="40% - Accent4" xfId="13" xr:uid="{55B31C1B-790E-44B6-BFB5-6F1AAF0690B7}"/>
    <cellStyle name="40% - Accent5" xfId="14" xr:uid="{5DDF6DBF-1B35-4DA5-B82C-AD2FE5B0DC8B}"/>
    <cellStyle name="40% - Accent6" xfId="15" xr:uid="{AE07F9E6-7925-471C-9AEE-4581480AD8DA}"/>
    <cellStyle name="60% - Accent1" xfId="16" xr:uid="{172C7128-C035-4AC2-BB4A-7DCA6950F3A4}"/>
    <cellStyle name="60% - Accent2" xfId="17" xr:uid="{0F81BA71-BC1E-4CB7-A358-C55B55EBB8C3}"/>
    <cellStyle name="60% - Accent3" xfId="18" xr:uid="{2AF05806-7419-4D8A-8F19-AFA878104A83}"/>
    <cellStyle name="60% - Accent4" xfId="19" xr:uid="{C9F886EE-AC11-485F-964C-C9C5F3FDDF35}"/>
    <cellStyle name="60% - Accent5" xfId="20" xr:uid="{244E57C2-509F-40BE-92EB-36F28D19BA9C}"/>
    <cellStyle name="60% - Accent6" xfId="21" xr:uid="{C8CC53EE-C6BC-452A-82E4-FA17B2A567E6}"/>
    <cellStyle name="Accent1 2" xfId="22" xr:uid="{6EE2CFBE-4007-4655-961E-3DD1DC4DDA12}"/>
    <cellStyle name="Accent2 2" xfId="23" xr:uid="{0ADB7C46-41B8-49C0-8860-178535E76693}"/>
    <cellStyle name="Accent3 2" xfId="24" xr:uid="{93D5C2EF-A304-4025-86C7-49562A85CC3E}"/>
    <cellStyle name="Accent4 2" xfId="25" xr:uid="{06AD6801-1AB3-465F-9560-E3F772F4E0CF}"/>
    <cellStyle name="Accent5 2" xfId="26" xr:uid="{AF1C78B7-6B6C-4F60-9A6B-427D8677A9E3}"/>
    <cellStyle name="Accent6 2" xfId="27" xr:uid="{2AEB428D-E8A2-456E-85B0-1D92967A04D4}"/>
    <cellStyle name="Bad" xfId="28" xr:uid="{8B65192F-E1EB-4A2C-8980-5E519AA086E5}"/>
    <cellStyle name="Calculation" xfId="29" xr:uid="{88F40751-97D0-48BD-BC3C-10F6D0725DA4}"/>
    <cellStyle name="Check Cell" xfId="30" xr:uid="{1FE106E0-5EB1-4882-8C03-4428E7452C6E}"/>
    <cellStyle name="Explanatory Text" xfId="31" xr:uid="{6E0E8FDA-AD32-4CF4-8197-79EC659D3314}"/>
    <cellStyle name="Good" xfId="32" xr:uid="{926EA488-EBD1-427C-83A3-C2ED1507B2CB}"/>
    <cellStyle name="Heading 1" xfId="33" xr:uid="{745FB1F2-E2AA-42DF-ABDA-BF262B715809}"/>
    <cellStyle name="Heading 2" xfId="34" xr:uid="{676D4177-3DD0-44C5-8454-BCDA1EBD4290}"/>
    <cellStyle name="Heading 3" xfId="35" xr:uid="{8897E081-C5E5-4CF9-A36F-A7BD0E29C2A6}"/>
    <cellStyle name="Heading 4" xfId="36" xr:uid="{AB97322D-CB92-474C-8BC6-5532DE1FE839}"/>
    <cellStyle name="Input" xfId="37" xr:uid="{9CA52A4F-1BF1-4AF4-B423-55E7D87591EE}"/>
    <cellStyle name="Linked Cell" xfId="38" xr:uid="{BF9FD540-A565-4017-A4FA-6FCE34C14D49}"/>
    <cellStyle name="Milliers 2" xfId="47" xr:uid="{223CB19D-FA89-4098-A426-FC4848F81A69}"/>
    <cellStyle name="Milliers 3" xfId="45" xr:uid="{74D1D48F-CA1E-4520-BA45-4B46302597A1}"/>
    <cellStyle name="Neutral" xfId="39" xr:uid="{F524A7F4-B587-4564-8A50-56B9EB01B76B}"/>
    <cellStyle name="Normal" xfId="0" builtinId="0"/>
    <cellStyle name="Normal 2" xfId="2" xr:uid="{CBCFB9D2-C0A2-4514-BEA6-C8B93D634EB9}"/>
    <cellStyle name="Normal 2 2" xfId="46" xr:uid="{28584CCB-031A-4965-9279-3164AC382367}"/>
    <cellStyle name="Normal 2 3" xfId="3" xr:uid="{6C3786B7-3D25-4A7A-92B8-E9FDC584BBC1}"/>
    <cellStyle name="Note 2" xfId="40" xr:uid="{AD9F6832-48B5-4615-A460-15A014A3EB86}"/>
    <cellStyle name="Output" xfId="41" xr:uid="{9A17EEFF-3CB3-4392-AB30-4CE6647C856A}"/>
    <cellStyle name="Pourcentage" xfId="1" builtinId="5"/>
    <cellStyle name="Title" xfId="42" xr:uid="{0481064F-A260-400D-9531-E00F51F58C27}"/>
    <cellStyle name="Total 2" xfId="43" xr:uid="{5DC25EA8-FF6F-4CE6-8C0D-43595B525D16}"/>
    <cellStyle name="Warning Text" xfId="44" xr:uid="{0CCD4872-9E9D-4D9C-9529-6495FF85028C}"/>
  </cellStyles>
  <dxfs count="0"/>
  <tableStyles count="0" defaultTableStyle="TableStyleMedium2" defaultPivotStyle="PivotStyleLight16"/>
  <colors>
    <mruColors>
      <color rgb="FF009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12022/Support/Doc%20Strat/TEST.xlsx" TargetMode="External"/><Relationship Id="rId1" Type="http://schemas.openxmlformats.org/officeDocument/2006/relationships/externalLinkPath" Target="/sites/GED-RI/Resultats/T12022/Support/Doc%20Strat/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étiers &gt;"/>
      <sheetName val="ByCN"/>
      <sheetName val="ByCN sectoriel"/>
      <sheetName val="ByImmo"/>
      <sheetName val="Colas"/>
      <sheetName val="Colas analyse sect"/>
      <sheetName val="Activités de construction"/>
      <sheetName val="TF1"/>
      <sheetName val="TF1 sectoriel"/>
      <sheetName val="BYTEL"/>
      <sheetName val="GROUPE &gt;"/>
      <sheetName val="Groupe#1"/>
      <sheetName val="Contrib."/>
      <sheetName val="Détail exploit."/>
      <sheetName val="Groupe"/>
      <sheetName val="TABLEAUX PREZ &gt;"/>
      <sheetName val="Groupe EN"/>
      <sheetName val="Métiers EN"/>
      <sheetName val="Groupe FR"/>
      <sheetName val="Métiers FR"/>
      <sheetName val="BASE &gt;"/>
      <sheetName val="BASE 14 04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COPIER/COLLER ICI A2</v>
          </cell>
          <cell r="C1" t="str">
            <v>T1 14R</v>
          </cell>
          <cell r="D1" t="str">
            <v>T2 14R</v>
          </cell>
          <cell r="E1" t="str">
            <v>S1 14R</v>
          </cell>
          <cell r="F1" t="str">
            <v>T3 14R</v>
          </cell>
          <cell r="G1" t="str">
            <v>9M 14R</v>
          </cell>
          <cell r="H1" t="str">
            <v>T4 14R</v>
          </cell>
          <cell r="I1" t="str">
            <v>FY 14R</v>
          </cell>
          <cell r="J1" t="str">
            <v xml:space="preserve">T1 15 </v>
          </cell>
          <cell r="K1" t="str">
            <v>T2 15</v>
          </cell>
          <cell r="L1" t="str">
            <v>S1 15</v>
          </cell>
          <cell r="M1" t="str">
            <v>T3 15</v>
          </cell>
          <cell r="N1" t="str">
            <v>9M 15</v>
          </cell>
          <cell r="O1" t="str">
            <v>T4 15</v>
          </cell>
          <cell r="P1" t="str">
            <v>FY 15</v>
          </cell>
          <cell r="Q1" t="str">
            <v xml:space="preserve">T1 16 </v>
          </cell>
          <cell r="R1" t="str">
            <v>T2 16</v>
          </cell>
          <cell r="S1" t="str">
            <v>S1 16</v>
          </cell>
          <cell r="T1" t="str">
            <v>T3 16</v>
          </cell>
          <cell r="U1" t="str">
            <v>9M 16</v>
          </cell>
          <cell r="V1" t="str">
            <v>T4 16</v>
          </cell>
          <cell r="W1" t="str">
            <v>FY 16</v>
          </cell>
          <cell r="X1" t="str">
            <v>T1 17</v>
          </cell>
          <cell r="Y1" t="str">
            <v>T2 17</v>
          </cell>
          <cell r="Z1" t="str">
            <v>S1 17</v>
          </cell>
          <cell r="AA1" t="str">
            <v>T3 17</v>
          </cell>
          <cell r="AB1" t="str">
            <v>9M 17</v>
          </cell>
          <cell r="AC1" t="str">
            <v>T4 17</v>
          </cell>
          <cell r="AD1" t="str">
            <v>FY 17</v>
          </cell>
          <cell r="AE1" t="str">
            <v>T1 17R</v>
          </cell>
          <cell r="AF1" t="str">
            <v>T2 17R</v>
          </cell>
          <cell r="AG1" t="str">
            <v>S1 17R</v>
          </cell>
          <cell r="AH1" t="str">
            <v>T3 17R</v>
          </cell>
          <cell r="AI1" t="str">
            <v>9M 17R</v>
          </cell>
          <cell r="AJ1" t="str">
            <v>T4 17R</v>
          </cell>
          <cell r="AK1" t="str">
            <v>FY 17R</v>
          </cell>
          <cell r="AL1" t="str">
            <v>T1 18</v>
          </cell>
          <cell r="AM1" t="str">
            <v>T2 18</v>
          </cell>
          <cell r="AN1" t="str">
            <v>S1 18</v>
          </cell>
          <cell r="AO1" t="str">
            <v>T3 18</v>
          </cell>
          <cell r="AP1" t="str">
            <v>9M 18</v>
          </cell>
          <cell r="AQ1" t="str">
            <v>T4 18</v>
          </cell>
          <cell r="AR1" t="str">
            <v>FY 18</v>
          </cell>
          <cell r="AS1" t="str">
            <v>T1 18R</v>
          </cell>
          <cell r="AT1" t="str">
            <v>T2 18R</v>
          </cell>
          <cell r="AU1" t="str">
            <v>S1 18R</v>
          </cell>
          <cell r="AV1" t="str">
            <v>T3 18R</v>
          </cell>
          <cell r="AW1" t="str">
            <v>9M 18R</v>
          </cell>
          <cell r="AX1" t="str">
            <v>T4 18R</v>
          </cell>
          <cell r="AY1" t="str">
            <v>FY 18R</v>
          </cell>
          <cell r="AZ1" t="str">
            <v>T1 19</v>
          </cell>
          <cell r="BA1" t="str">
            <v>T2 19</v>
          </cell>
          <cell r="BB1" t="str">
            <v>S1 19</v>
          </cell>
          <cell r="BC1" t="str">
            <v>T3 19</v>
          </cell>
          <cell r="BD1" t="str">
            <v>9M 19</v>
          </cell>
          <cell r="BE1" t="str">
            <v>T4 19</v>
          </cell>
          <cell r="BF1" t="str">
            <v>FY 19</v>
          </cell>
          <cell r="BG1" t="str">
            <v>T1 20</v>
          </cell>
          <cell r="BH1" t="str">
            <v>T2 20</v>
          </cell>
          <cell r="BI1" t="str">
            <v>S1 20</v>
          </cell>
        </row>
        <row r="2">
          <cell r="A2" t="str">
            <v>GROUPE</v>
          </cell>
          <cell r="B2" t="str">
            <v>Libellé</v>
          </cell>
        </row>
        <row r="3">
          <cell r="A3" t="str">
            <v>DetailCa</v>
          </cell>
          <cell r="B3" t="str">
            <v>Chiffre d'affaires</v>
          </cell>
          <cell r="C3">
            <v>6841</v>
          </cell>
          <cell r="D3">
            <v>8341</v>
          </cell>
          <cell r="E3">
            <v>15182</v>
          </cell>
          <cell r="F3">
            <v>9041</v>
          </cell>
          <cell r="G3">
            <v>24223</v>
          </cell>
          <cell r="H3">
            <v>8915</v>
          </cell>
          <cell r="I3">
            <v>33138</v>
          </cell>
          <cell r="J3">
            <v>6731</v>
          </cell>
          <cell r="K3">
            <v>8367</v>
          </cell>
          <cell r="L3">
            <v>15098</v>
          </cell>
          <cell r="M3">
            <v>8726</v>
          </cell>
          <cell r="N3">
            <v>23824</v>
          </cell>
          <cell r="O3">
            <v>8604</v>
          </cell>
          <cell r="P3">
            <v>32428</v>
          </cell>
          <cell r="Q3">
            <v>6534</v>
          </cell>
          <cell r="R3">
            <v>8135</v>
          </cell>
          <cell r="S3">
            <v>14669</v>
          </cell>
          <cell r="T3">
            <v>8444</v>
          </cell>
          <cell r="U3">
            <v>23113</v>
          </cell>
          <cell r="V3">
            <v>8655</v>
          </cell>
          <cell r="W3">
            <v>31768</v>
          </cell>
          <cell r="X3">
            <v>6847</v>
          </cell>
          <cell r="Y3">
            <v>8315</v>
          </cell>
          <cell r="Z3">
            <v>15162</v>
          </cell>
          <cell r="AA3">
            <v>8666</v>
          </cell>
          <cell r="AB3">
            <v>23828</v>
          </cell>
          <cell r="AC3">
            <v>9076</v>
          </cell>
          <cell r="AD3">
            <v>32904</v>
          </cell>
          <cell r="AE3">
            <v>6837</v>
          </cell>
          <cell r="AF3">
            <v>8271</v>
          </cell>
          <cell r="AG3">
            <v>15108</v>
          </cell>
          <cell r="AH3">
            <v>8644</v>
          </cell>
          <cell r="AI3">
            <v>23752</v>
          </cell>
          <cell r="AJ3">
            <v>9171</v>
          </cell>
          <cell r="AK3">
            <v>32923</v>
          </cell>
          <cell r="AL3">
            <v>6826</v>
          </cell>
          <cell r="AM3">
            <v>8917</v>
          </cell>
          <cell r="AN3">
            <v>15743</v>
          </cell>
          <cell r="AO3">
            <v>9476</v>
          </cell>
          <cell r="AP3">
            <v>25219</v>
          </cell>
          <cell r="AQ3">
            <v>10336</v>
          </cell>
          <cell r="AR3">
            <v>35555</v>
          </cell>
          <cell r="AS3">
            <v>6826</v>
          </cell>
          <cell r="AT3">
            <v>8917</v>
          </cell>
          <cell r="AU3">
            <v>15743</v>
          </cell>
          <cell r="AV3">
            <v>9476</v>
          </cell>
          <cell r="AW3">
            <v>25219</v>
          </cell>
          <cell r="AX3">
            <v>10336</v>
          </cell>
          <cell r="AY3">
            <v>35555</v>
          </cell>
          <cell r="AZ3">
            <v>7933</v>
          </cell>
          <cell r="BA3">
            <v>9513</v>
          </cell>
          <cell r="BB3">
            <v>17446</v>
          </cell>
          <cell r="BC3">
            <v>10155</v>
          </cell>
          <cell r="BD3">
            <v>27601</v>
          </cell>
          <cell r="BE3">
            <v>10328</v>
          </cell>
          <cell r="BF3">
            <v>37929</v>
          </cell>
          <cell r="BG3">
            <v>7219</v>
          </cell>
          <cell r="BH3">
            <v>7539</v>
          </cell>
          <cell r="BI3">
            <v>14758</v>
          </cell>
        </row>
        <row r="4">
          <cell r="A4" t="str">
            <v>DetailCaInt</v>
          </cell>
          <cell r="B4" t="str">
            <v>CA international</v>
          </cell>
          <cell r="C4">
            <v>2122</v>
          </cell>
          <cell r="D4">
            <v>2867</v>
          </cell>
          <cell r="E4">
            <v>4989</v>
          </cell>
          <cell r="F4">
            <v>3570</v>
          </cell>
          <cell r="G4">
            <v>8559</v>
          </cell>
          <cell r="H4">
            <v>3308</v>
          </cell>
          <cell r="I4">
            <v>11867</v>
          </cell>
          <cell r="J4">
            <v>2228</v>
          </cell>
          <cell r="K4">
            <v>3233</v>
          </cell>
          <cell r="L4">
            <v>5461</v>
          </cell>
          <cell r="M4">
            <v>3713</v>
          </cell>
          <cell r="N4">
            <v>9174</v>
          </cell>
          <cell r="O4">
            <v>3196</v>
          </cell>
          <cell r="P4">
            <v>12370</v>
          </cell>
          <cell r="Q4">
            <v>2173</v>
          </cell>
          <cell r="R4">
            <v>2964</v>
          </cell>
          <cell r="S4">
            <v>5137</v>
          </cell>
          <cell r="T4">
            <v>3456</v>
          </cell>
          <cell r="U4">
            <v>8593</v>
          </cell>
          <cell r="V4">
            <v>3104</v>
          </cell>
          <cell r="W4">
            <v>11697</v>
          </cell>
          <cell r="X4">
            <v>2246</v>
          </cell>
          <cell r="Y4">
            <v>3065</v>
          </cell>
          <cell r="Z4">
            <v>5311</v>
          </cell>
          <cell r="AA4">
            <v>3530</v>
          </cell>
          <cell r="AB4">
            <v>8841</v>
          </cell>
          <cell r="AC4">
            <v>3074</v>
          </cell>
          <cell r="AD4">
            <v>11915</v>
          </cell>
          <cell r="AE4">
            <v>2246</v>
          </cell>
          <cell r="AF4">
            <v>3065</v>
          </cell>
          <cell r="AG4">
            <v>5311</v>
          </cell>
          <cell r="AH4">
            <v>3530</v>
          </cell>
          <cell r="AI4">
            <v>8841</v>
          </cell>
          <cell r="AJ4">
            <v>3074</v>
          </cell>
          <cell r="AK4">
            <v>11915</v>
          </cell>
          <cell r="AL4">
            <v>2157</v>
          </cell>
          <cell r="AM4">
            <v>3443</v>
          </cell>
          <cell r="AN4">
            <v>5600</v>
          </cell>
          <cell r="AO4">
            <v>3973</v>
          </cell>
          <cell r="AP4">
            <v>9573</v>
          </cell>
          <cell r="AQ4">
            <v>4194</v>
          </cell>
          <cell r="AR4">
            <v>13767</v>
          </cell>
          <cell r="AS4">
            <v>2157</v>
          </cell>
          <cell r="AT4">
            <v>3443</v>
          </cell>
          <cell r="AU4">
            <v>5600</v>
          </cell>
          <cell r="AV4">
            <v>3973</v>
          </cell>
          <cell r="AW4">
            <v>9573</v>
          </cell>
          <cell r="AX4">
            <v>4194</v>
          </cell>
          <cell r="AY4">
            <v>13767</v>
          </cell>
          <cell r="AZ4">
            <v>2938</v>
          </cell>
          <cell r="BA4">
            <v>3955</v>
          </cell>
          <cell r="BB4">
            <v>6893</v>
          </cell>
          <cell r="BC4">
            <v>4665</v>
          </cell>
          <cell r="BD4">
            <v>11558</v>
          </cell>
          <cell r="BE4">
            <v>3925</v>
          </cell>
          <cell r="BF4">
            <v>15483</v>
          </cell>
          <cell r="BG4">
            <v>2820</v>
          </cell>
          <cell r="BH4">
            <v>3405</v>
          </cell>
          <cell r="BI4">
            <v>6225</v>
          </cell>
        </row>
        <row r="5">
          <cell r="A5" t="str">
            <v>DetailCaByCn</v>
          </cell>
          <cell r="B5" t="str">
            <v>CA conso ByCn</v>
          </cell>
          <cell r="C5">
            <v>2524</v>
          </cell>
          <cell r="D5">
            <v>2897</v>
          </cell>
          <cell r="E5">
            <v>5421</v>
          </cell>
          <cell r="F5">
            <v>2876</v>
          </cell>
          <cell r="G5">
            <v>8297</v>
          </cell>
          <cell r="H5">
            <v>3145</v>
          </cell>
          <cell r="I5">
            <v>11442</v>
          </cell>
          <cell r="J5">
            <v>2735</v>
          </cell>
          <cell r="K5">
            <v>3029</v>
          </cell>
          <cell r="L5">
            <v>5764</v>
          </cell>
          <cell r="M5">
            <v>2932</v>
          </cell>
          <cell r="N5">
            <v>8696</v>
          </cell>
          <cell r="O5">
            <v>3080</v>
          </cell>
          <cell r="P5">
            <v>11776</v>
          </cell>
          <cell r="Q5">
            <v>2725</v>
          </cell>
          <cell r="R5">
            <v>2968</v>
          </cell>
          <cell r="S5">
            <v>5693</v>
          </cell>
          <cell r="T5">
            <v>2846</v>
          </cell>
          <cell r="U5">
            <v>8539</v>
          </cell>
          <cell r="V5">
            <v>3031</v>
          </cell>
          <cell r="W5">
            <v>11570</v>
          </cell>
          <cell r="X5">
            <v>2723</v>
          </cell>
          <cell r="Y5">
            <v>2899</v>
          </cell>
          <cell r="Z5">
            <v>5622</v>
          </cell>
          <cell r="AA5">
            <v>2766</v>
          </cell>
          <cell r="AB5">
            <v>8388</v>
          </cell>
          <cell r="AC5">
            <v>3085</v>
          </cell>
          <cell r="AD5">
            <v>11473</v>
          </cell>
          <cell r="AE5">
            <v>2723</v>
          </cell>
          <cell r="AF5">
            <v>2899</v>
          </cell>
          <cell r="AG5">
            <v>5622</v>
          </cell>
          <cell r="AH5">
            <v>2766</v>
          </cell>
          <cell r="AI5">
            <v>8388</v>
          </cell>
          <cell r="AJ5">
            <v>3085</v>
          </cell>
          <cell r="AK5">
            <v>11473</v>
          </cell>
          <cell r="AL5">
            <v>2688</v>
          </cell>
          <cell r="AM5">
            <v>2954</v>
          </cell>
          <cell r="AN5">
            <v>5642</v>
          </cell>
          <cell r="AO5">
            <v>2818</v>
          </cell>
          <cell r="AP5">
            <v>8460</v>
          </cell>
          <cell r="AQ5">
            <v>3745</v>
          </cell>
          <cell r="AR5">
            <v>12205</v>
          </cell>
          <cell r="AS5">
            <v>2688</v>
          </cell>
          <cell r="AT5">
            <v>2954</v>
          </cell>
          <cell r="AU5">
            <v>5642</v>
          </cell>
          <cell r="AV5">
            <v>2818</v>
          </cell>
          <cell r="AW5">
            <v>8460</v>
          </cell>
          <cell r="AX5">
            <v>3745</v>
          </cell>
          <cell r="AY5">
            <v>12205</v>
          </cell>
          <cell r="AZ5">
            <v>3133</v>
          </cell>
          <cell r="BA5">
            <v>3372</v>
          </cell>
          <cell r="BB5">
            <v>6505</v>
          </cell>
          <cell r="BC5">
            <v>3332</v>
          </cell>
          <cell r="BD5">
            <v>9837</v>
          </cell>
          <cell r="BE5">
            <v>3412</v>
          </cell>
          <cell r="BF5">
            <v>13249</v>
          </cell>
          <cell r="BG5">
            <v>2923</v>
          </cell>
          <cell r="BH5">
            <v>2363</v>
          </cell>
          <cell r="BI5">
            <v>5286</v>
          </cell>
        </row>
        <row r="6">
          <cell r="A6" t="str">
            <v>DetailCaByCnInt</v>
          </cell>
          <cell r="B6" t="str">
            <v>CA conso ByCn Internat</v>
          </cell>
          <cell r="C6">
            <v>1229</v>
          </cell>
          <cell r="D6">
            <v>1413</v>
          </cell>
          <cell r="E6">
            <v>2642</v>
          </cell>
          <cell r="F6">
            <v>1473</v>
          </cell>
          <cell r="G6">
            <v>4115</v>
          </cell>
          <cell r="H6">
            <v>1632</v>
          </cell>
          <cell r="I6">
            <v>5747</v>
          </cell>
          <cell r="J6">
            <v>1389</v>
          </cell>
          <cell r="K6">
            <v>1602</v>
          </cell>
          <cell r="L6">
            <v>2991</v>
          </cell>
          <cell r="M6">
            <v>1609</v>
          </cell>
          <cell r="N6">
            <v>4600</v>
          </cell>
          <cell r="O6">
            <v>1683</v>
          </cell>
          <cell r="P6">
            <v>6283</v>
          </cell>
          <cell r="Q6">
            <v>1473</v>
          </cell>
          <cell r="R6">
            <v>1558</v>
          </cell>
          <cell r="S6">
            <v>3031</v>
          </cell>
          <cell r="T6">
            <v>1589</v>
          </cell>
          <cell r="U6">
            <v>4620</v>
          </cell>
          <cell r="V6">
            <v>1653</v>
          </cell>
          <cell r="W6">
            <v>6273</v>
          </cell>
          <cell r="X6">
            <v>1450</v>
          </cell>
          <cell r="Y6">
            <v>1590</v>
          </cell>
          <cell r="Z6">
            <v>3040</v>
          </cell>
          <cell r="AA6">
            <v>1515</v>
          </cell>
          <cell r="AB6">
            <v>4555</v>
          </cell>
          <cell r="AC6">
            <v>1510</v>
          </cell>
          <cell r="AD6">
            <v>6065</v>
          </cell>
          <cell r="AE6">
            <v>1450</v>
          </cell>
          <cell r="AF6">
            <v>1590</v>
          </cell>
          <cell r="AG6">
            <v>3040</v>
          </cell>
          <cell r="AH6">
            <v>1515</v>
          </cell>
          <cell r="AI6">
            <v>4555</v>
          </cell>
          <cell r="AJ6">
            <v>1510</v>
          </cell>
          <cell r="AK6">
            <v>6065</v>
          </cell>
          <cell r="AL6">
            <v>1389</v>
          </cell>
          <cell r="AM6">
            <v>1589</v>
          </cell>
          <cell r="AN6">
            <v>2978</v>
          </cell>
          <cell r="AO6">
            <v>1515</v>
          </cell>
          <cell r="AP6">
            <v>4493</v>
          </cell>
          <cell r="AQ6">
            <v>2257</v>
          </cell>
          <cell r="AR6">
            <v>6750</v>
          </cell>
          <cell r="AS6">
            <v>1389</v>
          </cell>
          <cell r="AT6">
            <v>1589</v>
          </cell>
          <cell r="AU6">
            <v>2978</v>
          </cell>
          <cell r="AV6">
            <v>1515</v>
          </cell>
          <cell r="AW6">
            <v>4493</v>
          </cell>
          <cell r="AX6">
            <v>2257</v>
          </cell>
          <cell r="AY6">
            <v>6750</v>
          </cell>
          <cell r="AZ6">
            <v>1922</v>
          </cell>
          <cell r="BA6">
            <v>2052</v>
          </cell>
          <cell r="BB6">
            <v>3974</v>
          </cell>
          <cell r="BC6">
            <v>2046</v>
          </cell>
          <cell r="BD6">
            <v>6020</v>
          </cell>
          <cell r="BE6">
            <v>2013</v>
          </cell>
          <cell r="BF6">
            <v>8033</v>
          </cell>
          <cell r="BG6">
            <v>1811</v>
          </cell>
          <cell r="BH6">
            <v>1628</v>
          </cell>
          <cell r="BI6">
            <v>3439</v>
          </cell>
        </row>
        <row r="7">
          <cell r="A7" t="str">
            <v>DetailCaByImmo</v>
          </cell>
          <cell r="B7" t="str">
            <v>CA conso ByImmo</v>
          </cell>
          <cell r="C7">
            <v>536</v>
          </cell>
          <cell r="D7">
            <v>653</v>
          </cell>
          <cell r="E7">
            <v>1189</v>
          </cell>
          <cell r="F7">
            <v>751</v>
          </cell>
          <cell r="G7">
            <v>1940</v>
          </cell>
          <cell r="H7">
            <v>831</v>
          </cell>
          <cell r="I7">
            <v>2771</v>
          </cell>
          <cell r="J7">
            <v>507</v>
          </cell>
          <cell r="K7">
            <v>544</v>
          </cell>
          <cell r="L7">
            <v>1051</v>
          </cell>
          <cell r="M7">
            <v>506</v>
          </cell>
          <cell r="N7">
            <v>1557</v>
          </cell>
          <cell r="O7">
            <v>734</v>
          </cell>
          <cell r="P7">
            <v>2291</v>
          </cell>
          <cell r="Q7">
            <v>473</v>
          </cell>
          <cell r="R7">
            <v>567</v>
          </cell>
          <cell r="S7">
            <v>1040</v>
          </cell>
          <cell r="T7">
            <v>573</v>
          </cell>
          <cell r="U7">
            <v>1613</v>
          </cell>
          <cell r="V7">
            <v>930</v>
          </cell>
          <cell r="W7">
            <v>2543</v>
          </cell>
          <cell r="X7">
            <v>511</v>
          </cell>
          <cell r="Y7">
            <v>633</v>
          </cell>
          <cell r="Z7">
            <v>1144</v>
          </cell>
          <cell r="AA7">
            <v>590</v>
          </cell>
          <cell r="AB7">
            <v>1734</v>
          </cell>
          <cell r="AC7">
            <v>966</v>
          </cell>
          <cell r="AD7">
            <v>2700</v>
          </cell>
          <cell r="AE7">
            <v>508</v>
          </cell>
          <cell r="AF7">
            <v>604</v>
          </cell>
          <cell r="AG7">
            <v>1112</v>
          </cell>
          <cell r="AH7">
            <v>571</v>
          </cell>
          <cell r="AI7">
            <v>1683</v>
          </cell>
          <cell r="AJ7">
            <v>1054</v>
          </cell>
          <cell r="AK7">
            <v>2737</v>
          </cell>
          <cell r="AL7">
            <v>487</v>
          </cell>
          <cell r="AM7">
            <v>652</v>
          </cell>
          <cell r="AN7">
            <v>1139</v>
          </cell>
          <cell r="AO7">
            <v>576</v>
          </cell>
          <cell r="AP7">
            <v>1715</v>
          </cell>
          <cell r="AQ7">
            <v>912</v>
          </cell>
          <cell r="AR7">
            <v>2627</v>
          </cell>
          <cell r="AS7">
            <v>487</v>
          </cell>
          <cell r="AT7">
            <v>652</v>
          </cell>
          <cell r="AU7">
            <v>1139</v>
          </cell>
          <cell r="AV7">
            <v>576</v>
          </cell>
          <cell r="AW7">
            <v>1715</v>
          </cell>
          <cell r="AX7">
            <v>912</v>
          </cell>
          <cell r="AY7">
            <v>2627</v>
          </cell>
          <cell r="AZ7">
            <v>527</v>
          </cell>
          <cell r="BA7">
            <v>559</v>
          </cell>
          <cell r="BB7">
            <v>1086</v>
          </cell>
          <cell r="BC7">
            <v>524</v>
          </cell>
          <cell r="BD7">
            <v>1610</v>
          </cell>
          <cell r="BE7">
            <v>1095</v>
          </cell>
          <cell r="BF7">
            <v>2705</v>
          </cell>
          <cell r="BG7">
            <v>373</v>
          </cell>
          <cell r="BH7">
            <v>328</v>
          </cell>
          <cell r="BI7">
            <v>701</v>
          </cell>
        </row>
        <row r="8">
          <cell r="A8" t="str">
            <v>DetailCaByImmoInt</v>
          </cell>
          <cell r="B8" t="str">
            <v>CA conso ByImmo Internat</v>
          </cell>
          <cell r="C8">
            <v>20</v>
          </cell>
          <cell r="D8">
            <v>15</v>
          </cell>
          <cell r="E8">
            <v>35</v>
          </cell>
          <cell r="F8">
            <v>19</v>
          </cell>
          <cell r="G8">
            <v>54</v>
          </cell>
          <cell r="H8">
            <v>32</v>
          </cell>
          <cell r="I8">
            <v>86</v>
          </cell>
          <cell r="J8">
            <v>29</v>
          </cell>
          <cell r="K8">
            <v>16</v>
          </cell>
          <cell r="L8">
            <v>45</v>
          </cell>
          <cell r="M8">
            <v>21</v>
          </cell>
          <cell r="N8">
            <v>66</v>
          </cell>
          <cell r="O8">
            <v>34</v>
          </cell>
          <cell r="P8">
            <v>100</v>
          </cell>
          <cell r="Q8">
            <v>19</v>
          </cell>
          <cell r="R8">
            <v>18</v>
          </cell>
          <cell r="S8">
            <v>37</v>
          </cell>
          <cell r="T8">
            <v>34</v>
          </cell>
          <cell r="U8">
            <v>71</v>
          </cell>
          <cell r="V8">
            <v>58</v>
          </cell>
          <cell r="W8">
            <v>129</v>
          </cell>
          <cell r="X8">
            <v>20</v>
          </cell>
          <cell r="Y8">
            <v>24</v>
          </cell>
          <cell r="Z8">
            <v>44</v>
          </cell>
          <cell r="AA8">
            <v>37</v>
          </cell>
          <cell r="AB8">
            <v>81</v>
          </cell>
          <cell r="AC8">
            <v>80</v>
          </cell>
          <cell r="AD8">
            <v>161</v>
          </cell>
          <cell r="AE8">
            <v>20</v>
          </cell>
          <cell r="AF8">
            <v>24</v>
          </cell>
          <cell r="AG8">
            <v>44</v>
          </cell>
          <cell r="AH8">
            <v>37</v>
          </cell>
          <cell r="AI8">
            <v>81</v>
          </cell>
          <cell r="AJ8">
            <v>80</v>
          </cell>
          <cell r="AK8">
            <v>161</v>
          </cell>
          <cell r="AL8">
            <v>16</v>
          </cell>
          <cell r="AM8">
            <v>37</v>
          </cell>
          <cell r="AN8">
            <v>53</v>
          </cell>
          <cell r="AO8">
            <v>12</v>
          </cell>
          <cell r="AP8">
            <v>65</v>
          </cell>
          <cell r="AQ8">
            <v>67</v>
          </cell>
          <cell r="AR8">
            <v>132</v>
          </cell>
          <cell r="AS8">
            <v>16</v>
          </cell>
          <cell r="AT8">
            <v>37</v>
          </cell>
          <cell r="AU8">
            <v>53</v>
          </cell>
          <cell r="AV8">
            <v>12</v>
          </cell>
          <cell r="AW8">
            <v>65</v>
          </cell>
          <cell r="AX8">
            <v>67</v>
          </cell>
          <cell r="AY8">
            <v>132</v>
          </cell>
          <cell r="AZ8">
            <v>44</v>
          </cell>
          <cell r="BA8">
            <v>27</v>
          </cell>
          <cell r="BB8">
            <v>71</v>
          </cell>
          <cell r="BC8">
            <v>32</v>
          </cell>
          <cell r="BD8">
            <v>103</v>
          </cell>
          <cell r="BE8">
            <v>37</v>
          </cell>
          <cell r="BF8">
            <v>140</v>
          </cell>
          <cell r="BG8">
            <v>29</v>
          </cell>
          <cell r="BH8">
            <v>26</v>
          </cell>
          <cell r="BI8">
            <v>55</v>
          </cell>
        </row>
        <row r="9">
          <cell r="A9" t="str">
            <v>DetailCaColas</v>
          </cell>
          <cell r="B9" t="str">
            <v>CA conso Colas</v>
          </cell>
          <cell r="C9">
            <v>2148</v>
          </cell>
          <cell r="D9">
            <v>3096</v>
          </cell>
          <cell r="E9">
            <v>5244</v>
          </cell>
          <cell r="F9">
            <v>3866</v>
          </cell>
          <cell r="G9">
            <v>9110</v>
          </cell>
          <cell r="H9">
            <v>3192</v>
          </cell>
          <cell r="I9">
            <v>12302</v>
          </cell>
          <cell r="J9">
            <v>1961</v>
          </cell>
          <cell r="K9">
            <v>3207</v>
          </cell>
          <cell r="L9">
            <v>5168</v>
          </cell>
          <cell r="M9">
            <v>3713</v>
          </cell>
          <cell r="N9">
            <v>8881</v>
          </cell>
          <cell r="O9">
            <v>3015</v>
          </cell>
          <cell r="P9">
            <v>11896</v>
          </cell>
          <cell r="Q9">
            <v>1739</v>
          </cell>
          <cell r="R9">
            <v>2911</v>
          </cell>
          <cell r="S9">
            <v>4650</v>
          </cell>
          <cell r="T9">
            <v>3417</v>
          </cell>
          <cell r="U9">
            <v>8067</v>
          </cell>
          <cell r="V9">
            <v>2821</v>
          </cell>
          <cell r="W9">
            <v>10888</v>
          </cell>
          <cell r="X9">
            <v>1910</v>
          </cell>
          <cell r="Y9">
            <v>3047</v>
          </cell>
          <cell r="Z9">
            <v>4957</v>
          </cell>
          <cell r="AA9">
            <v>3600</v>
          </cell>
          <cell r="AB9">
            <v>8557</v>
          </cell>
          <cell r="AC9">
            <v>3023</v>
          </cell>
          <cell r="AD9">
            <v>11580</v>
          </cell>
          <cell r="AE9">
            <v>1910</v>
          </cell>
          <cell r="AF9">
            <v>3047</v>
          </cell>
          <cell r="AG9">
            <v>4957</v>
          </cell>
          <cell r="AH9">
            <v>3600</v>
          </cell>
          <cell r="AI9">
            <v>8557</v>
          </cell>
          <cell r="AJ9">
            <v>3023</v>
          </cell>
          <cell r="AK9">
            <v>11580</v>
          </cell>
          <cell r="AL9">
            <v>1883</v>
          </cell>
          <cell r="AM9">
            <v>3451</v>
          </cell>
          <cell r="AN9">
            <v>5334</v>
          </cell>
          <cell r="AO9">
            <v>4227</v>
          </cell>
          <cell r="AP9">
            <v>9561</v>
          </cell>
          <cell r="AQ9">
            <v>3573</v>
          </cell>
          <cell r="AR9">
            <v>13134</v>
          </cell>
          <cell r="AS9">
            <v>1883</v>
          </cell>
          <cell r="AT9">
            <v>3451</v>
          </cell>
          <cell r="AU9">
            <v>5334</v>
          </cell>
          <cell r="AV9">
            <v>4227</v>
          </cell>
          <cell r="AW9">
            <v>9561</v>
          </cell>
          <cell r="AX9">
            <v>3573</v>
          </cell>
          <cell r="AY9">
            <v>13134</v>
          </cell>
          <cell r="AZ9">
            <v>2274</v>
          </cell>
          <cell r="BA9">
            <v>3533</v>
          </cell>
          <cell r="BB9">
            <v>5807</v>
          </cell>
          <cell r="BC9">
            <v>4329</v>
          </cell>
          <cell r="BD9">
            <v>10136</v>
          </cell>
          <cell r="BE9">
            <v>3485</v>
          </cell>
          <cell r="BF9">
            <v>13621</v>
          </cell>
          <cell r="BG9">
            <v>1952</v>
          </cell>
          <cell r="BH9">
            <v>2903</v>
          </cell>
          <cell r="BI9">
            <v>4855</v>
          </cell>
        </row>
        <row r="10">
          <cell r="A10" t="str">
            <v>DetailCaColasInt</v>
          </cell>
          <cell r="B10" t="str">
            <v>CA conso Colas Internat</v>
          </cell>
          <cell r="C10">
            <v>775</v>
          </cell>
          <cell r="D10">
            <v>1362</v>
          </cell>
          <cell r="E10">
            <v>2137</v>
          </cell>
          <cell r="F10">
            <v>2065</v>
          </cell>
          <cell r="H10">
            <v>1610</v>
          </cell>
          <cell r="I10">
            <v>5812</v>
          </cell>
          <cell r="J10">
            <v>790</v>
          </cell>
          <cell r="K10">
            <v>1600</v>
          </cell>
          <cell r="L10">
            <v>2390</v>
          </cell>
          <cell r="M10">
            <v>2065</v>
          </cell>
          <cell r="N10">
            <v>4455</v>
          </cell>
          <cell r="O10">
            <v>1460</v>
          </cell>
          <cell r="P10">
            <v>5915</v>
          </cell>
          <cell r="Q10">
            <v>670</v>
          </cell>
          <cell r="R10">
            <v>1369</v>
          </cell>
          <cell r="S10">
            <v>2039</v>
          </cell>
          <cell r="T10">
            <v>1819</v>
          </cell>
          <cell r="U10">
            <v>3858</v>
          </cell>
          <cell r="V10">
            <v>1368</v>
          </cell>
          <cell r="W10">
            <v>5226</v>
          </cell>
          <cell r="X10">
            <v>748</v>
          </cell>
          <cell r="Y10">
            <v>1442</v>
          </cell>
          <cell r="Z10">
            <v>2190</v>
          </cell>
          <cell r="AA10">
            <v>1957</v>
          </cell>
          <cell r="AB10">
            <v>4147</v>
          </cell>
          <cell r="AC10">
            <v>1453</v>
          </cell>
          <cell r="AD10">
            <v>5600</v>
          </cell>
          <cell r="AE10">
            <v>748</v>
          </cell>
          <cell r="AF10">
            <v>1442</v>
          </cell>
          <cell r="AG10">
            <v>2190</v>
          </cell>
          <cell r="AH10">
            <v>1957</v>
          </cell>
          <cell r="AI10">
            <v>4147</v>
          </cell>
          <cell r="AJ10">
            <v>1453</v>
          </cell>
          <cell r="AK10">
            <v>5600</v>
          </cell>
          <cell r="AL10">
            <v>731</v>
          </cell>
          <cell r="AM10">
            <v>1773</v>
          </cell>
          <cell r="AN10">
            <v>2504</v>
          </cell>
          <cell r="AO10">
            <v>2404</v>
          </cell>
          <cell r="AP10">
            <v>4908</v>
          </cell>
          <cell r="AQ10">
            <v>1818</v>
          </cell>
          <cell r="AR10">
            <v>6726</v>
          </cell>
          <cell r="AS10">
            <v>731</v>
          </cell>
          <cell r="AT10">
            <v>1773</v>
          </cell>
          <cell r="AU10">
            <v>2504</v>
          </cell>
          <cell r="AV10">
            <v>2404</v>
          </cell>
          <cell r="AW10">
            <v>4908</v>
          </cell>
          <cell r="AX10">
            <v>1818</v>
          </cell>
          <cell r="AY10">
            <v>6726</v>
          </cell>
          <cell r="AZ10">
            <v>933</v>
          </cell>
          <cell r="BA10">
            <v>1829</v>
          </cell>
          <cell r="BB10">
            <v>2762</v>
          </cell>
          <cell r="BC10">
            <v>2532</v>
          </cell>
          <cell r="BD10">
            <v>5294</v>
          </cell>
          <cell r="BE10">
            <v>1792</v>
          </cell>
          <cell r="BF10">
            <v>7086</v>
          </cell>
          <cell r="BG10">
            <v>934</v>
          </cell>
          <cell r="BH10">
            <v>1698</v>
          </cell>
          <cell r="BI10">
            <v>2632</v>
          </cell>
        </row>
        <row r="11">
          <cell r="A11" t="str">
            <v>DetailCaConstruction</v>
          </cell>
          <cell r="B11" t="str">
            <v>CA conso Activ Construction</v>
          </cell>
          <cell r="C11">
            <v>5208</v>
          </cell>
          <cell r="D11">
            <v>6646</v>
          </cell>
          <cell r="E11">
            <v>11854</v>
          </cell>
          <cell r="F11">
            <v>7493</v>
          </cell>
          <cell r="G11">
            <v>19347</v>
          </cell>
          <cell r="H11">
            <v>7168</v>
          </cell>
          <cell r="I11">
            <v>26515</v>
          </cell>
          <cell r="J11">
            <v>5203</v>
          </cell>
          <cell r="K11">
            <v>6780</v>
          </cell>
          <cell r="L11">
            <v>11983</v>
          </cell>
          <cell r="M11">
            <v>7151</v>
          </cell>
          <cell r="N11">
            <v>19134</v>
          </cell>
          <cell r="O11">
            <v>6829</v>
          </cell>
          <cell r="P11">
            <v>25963</v>
          </cell>
          <cell r="Q11">
            <v>4937</v>
          </cell>
          <cell r="R11">
            <v>6446</v>
          </cell>
          <cell r="S11">
            <v>11383</v>
          </cell>
          <cell r="T11">
            <v>6836</v>
          </cell>
          <cell r="U11">
            <v>18219</v>
          </cell>
          <cell r="V11">
            <v>6782</v>
          </cell>
          <cell r="W11">
            <v>25001</v>
          </cell>
          <cell r="X11">
            <v>5144</v>
          </cell>
          <cell r="Y11">
            <v>6579</v>
          </cell>
          <cell r="Z11">
            <v>11723</v>
          </cell>
          <cell r="AA11">
            <v>6956</v>
          </cell>
          <cell r="AB11">
            <v>18679</v>
          </cell>
          <cell r="AC11">
            <v>7074</v>
          </cell>
          <cell r="AD11">
            <v>25753</v>
          </cell>
          <cell r="AE11">
            <v>5141</v>
          </cell>
          <cell r="AF11">
            <v>6550</v>
          </cell>
          <cell r="AG11">
            <v>11691</v>
          </cell>
          <cell r="AH11">
            <v>6937</v>
          </cell>
          <cell r="AI11">
            <v>18628</v>
          </cell>
          <cell r="AJ11">
            <v>7162</v>
          </cell>
          <cell r="AK11">
            <v>25790</v>
          </cell>
          <cell r="AL11">
            <v>5058</v>
          </cell>
          <cell r="AM11">
            <v>7057</v>
          </cell>
          <cell r="AN11">
            <v>12115</v>
          </cell>
          <cell r="AO11">
            <v>7621</v>
          </cell>
          <cell r="AP11">
            <v>19736</v>
          </cell>
          <cell r="AQ11">
            <v>8230</v>
          </cell>
          <cell r="AR11">
            <v>27966</v>
          </cell>
          <cell r="AS11">
            <v>5058</v>
          </cell>
          <cell r="AT11">
            <v>7057</v>
          </cell>
          <cell r="AU11">
            <v>12115</v>
          </cell>
          <cell r="AV11">
            <v>7621</v>
          </cell>
          <cell r="AW11">
            <v>19736</v>
          </cell>
          <cell r="AX11">
            <v>8230</v>
          </cell>
          <cell r="AY11">
            <v>27966</v>
          </cell>
          <cell r="AZ11">
            <v>5934</v>
          </cell>
          <cell r="BA11">
            <v>7464</v>
          </cell>
          <cell r="BB11">
            <v>13398</v>
          </cell>
          <cell r="BC11">
            <v>8185</v>
          </cell>
          <cell r="BD11">
            <v>21583</v>
          </cell>
          <cell r="BE11">
            <v>7992</v>
          </cell>
          <cell r="BF11">
            <v>29575</v>
          </cell>
          <cell r="BG11">
            <v>5248</v>
          </cell>
          <cell r="BH11">
            <v>5594</v>
          </cell>
          <cell r="BI11">
            <v>10842</v>
          </cell>
        </row>
        <row r="12">
          <cell r="A12" t="str">
            <v>DetailCaConstructionInt</v>
          </cell>
          <cell r="B12" t="str">
            <v>CA conso Activ Construction Internat</v>
          </cell>
          <cell r="C12">
            <v>2024</v>
          </cell>
          <cell r="D12">
            <v>2790</v>
          </cell>
          <cell r="E12">
            <v>4814</v>
          </cell>
          <cell r="F12">
            <v>3557</v>
          </cell>
          <cell r="G12">
            <v>8371</v>
          </cell>
          <cell r="H12">
            <v>3274</v>
          </cell>
          <cell r="I12">
            <v>11645</v>
          </cell>
          <cell r="J12">
            <v>2208</v>
          </cell>
          <cell r="K12">
            <v>3218</v>
          </cell>
          <cell r="L12">
            <v>5426</v>
          </cell>
          <cell r="M12">
            <v>3695</v>
          </cell>
          <cell r="N12">
            <v>9121</v>
          </cell>
          <cell r="O12">
            <v>3177</v>
          </cell>
          <cell r="P12">
            <v>12298</v>
          </cell>
          <cell r="Q12">
            <v>2162</v>
          </cell>
          <cell r="R12">
            <v>2945</v>
          </cell>
          <cell r="S12">
            <v>5107</v>
          </cell>
          <cell r="T12">
            <v>3442</v>
          </cell>
          <cell r="U12">
            <v>8549</v>
          </cell>
          <cell r="V12">
            <v>3079</v>
          </cell>
          <cell r="W12">
            <v>11628</v>
          </cell>
          <cell r="X12">
            <v>2218</v>
          </cell>
          <cell r="Y12">
            <v>3056</v>
          </cell>
          <cell r="Z12">
            <v>5274</v>
          </cell>
          <cell r="AA12">
            <v>3509</v>
          </cell>
          <cell r="AB12">
            <v>8783</v>
          </cell>
          <cell r="AC12">
            <v>3043</v>
          </cell>
          <cell r="AD12">
            <v>11826</v>
          </cell>
          <cell r="AE12">
            <v>2218</v>
          </cell>
          <cell r="AF12">
            <v>3056</v>
          </cell>
          <cell r="AG12">
            <v>5274</v>
          </cell>
          <cell r="AH12">
            <v>3509</v>
          </cell>
          <cell r="AI12">
            <v>8783</v>
          </cell>
          <cell r="AJ12">
            <v>3043</v>
          </cell>
          <cell r="AK12">
            <v>11826</v>
          </cell>
          <cell r="AL12">
            <v>2136</v>
          </cell>
          <cell r="AM12">
            <v>3399</v>
          </cell>
          <cell r="AN12">
            <v>5535</v>
          </cell>
          <cell r="AO12">
            <v>3931</v>
          </cell>
          <cell r="AP12">
            <v>9466</v>
          </cell>
          <cell r="AQ12">
            <v>4142</v>
          </cell>
          <cell r="AR12">
            <v>13608</v>
          </cell>
          <cell r="AS12">
            <v>2136</v>
          </cell>
          <cell r="AT12">
            <v>3399</v>
          </cell>
          <cell r="AU12">
            <v>5535</v>
          </cell>
          <cell r="AV12">
            <v>3931</v>
          </cell>
          <cell r="AW12">
            <v>9466</v>
          </cell>
          <cell r="AX12">
            <v>4142</v>
          </cell>
          <cell r="AY12">
            <v>13608</v>
          </cell>
          <cell r="AZ12">
            <v>2899</v>
          </cell>
          <cell r="BA12">
            <v>3908</v>
          </cell>
          <cell r="BB12">
            <v>6807</v>
          </cell>
          <cell r="BC12">
            <v>4610</v>
          </cell>
          <cell r="BD12">
            <v>11417</v>
          </cell>
          <cell r="BE12">
            <v>3842</v>
          </cell>
          <cell r="BF12">
            <v>15259</v>
          </cell>
          <cell r="BG12">
            <v>2774</v>
          </cell>
          <cell r="BH12">
            <v>3352</v>
          </cell>
          <cell r="BI12">
            <v>6126</v>
          </cell>
        </row>
        <row r="13">
          <cell r="A13" t="str">
            <v>DetailCaCom</v>
          </cell>
          <cell r="B13" t="str">
            <v>CA conso TF1</v>
          </cell>
          <cell r="C13">
            <v>546</v>
          </cell>
          <cell r="D13">
            <v>606</v>
          </cell>
          <cell r="E13">
            <v>1152</v>
          </cell>
          <cell r="F13">
            <v>429</v>
          </cell>
          <cell r="G13">
            <v>1581</v>
          </cell>
          <cell r="H13">
            <v>614</v>
          </cell>
          <cell r="I13">
            <v>2195</v>
          </cell>
          <cell r="J13">
            <v>466</v>
          </cell>
          <cell r="K13">
            <v>495</v>
          </cell>
          <cell r="L13">
            <v>961</v>
          </cell>
          <cell r="M13">
            <v>411</v>
          </cell>
          <cell r="N13">
            <v>1372</v>
          </cell>
          <cell r="O13">
            <v>592</v>
          </cell>
          <cell r="P13">
            <v>1964</v>
          </cell>
          <cell r="Q13">
            <v>467</v>
          </cell>
          <cell r="R13">
            <v>531</v>
          </cell>
          <cell r="S13">
            <v>998</v>
          </cell>
          <cell r="T13">
            <v>400</v>
          </cell>
          <cell r="U13">
            <v>1398</v>
          </cell>
          <cell r="V13">
            <v>622</v>
          </cell>
          <cell r="W13">
            <v>2020</v>
          </cell>
          <cell r="X13">
            <v>484</v>
          </cell>
          <cell r="Y13">
            <v>525</v>
          </cell>
          <cell r="Z13">
            <v>1009</v>
          </cell>
          <cell r="AA13">
            <v>422</v>
          </cell>
          <cell r="AB13">
            <v>1431</v>
          </cell>
          <cell r="AC13">
            <v>646</v>
          </cell>
          <cell r="AD13">
            <v>2077</v>
          </cell>
          <cell r="AE13">
            <v>488</v>
          </cell>
          <cell r="AF13">
            <v>527</v>
          </cell>
          <cell r="AG13">
            <v>1015</v>
          </cell>
          <cell r="AH13">
            <v>424</v>
          </cell>
          <cell r="AI13">
            <v>1439</v>
          </cell>
          <cell r="AJ13">
            <v>645</v>
          </cell>
          <cell r="AK13">
            <v>2084</v>
          </cell>
          <cell r="AL13">
            <v>486</v>
          </cell>
          <cell r="AM13">
            <v>576</v>
          </cell>
          <cell r="AN13">
            <v>1062</v>
          </cell>
          <cell r="AO13">
            <v>481</v>
          </cell>
          <cell r="AP13">
            <v>1543</v>
          </cell>
          <cell r="AQ13">
            <v>699</v>
          </cell>
          <cell r="AR13">
            <v>2242</v>
          </cell>
          <cell r="AS13">
            <v>486</v>
          </cell>
          <cell r="AT13">
            <v>576</v>
          </cell>
          <cell r="AU13">
            <v>1062</v>
          </cell>
          <cell r="AV13">
            <v>481</v>
          </cell>
          <cell r="AW13">
            <v>1543</v>
          </cell>
          <cell r="AX13">
            <v>699</v>
          </cell>
          <cell r="AY13">
            <v>2242</v>
          </cell>
          <cell r="AZ13">
            <v>544</v>
          </cell>
          <cell r="BA13">
            <v>579</v>
          </cell>
          <cell r="BB13">
            <v>1123</v>
          </cell>
          <cell r="BC13">
            <v>458</v>
          </cell>
          <cell r="BD13">
            <v>1581</v>
          </cell>
          <cell r="BE13">
            <v>702</v>
          </cell>
          <cell r="BF13">
            <v>2283</v>
          </cell>
          <cell r="BG13">
            <v>478</v>
          </cell>
          <cell r="BH13">
            <v>384</v>
          </cell>
          <cell r="BI13">
            <v>862</v>
          </cell>
        </row>
        <row r="14">
          <cell r="A14" t="str">
            <v xml:space="preserve">DetailCaComInt </v>
          </cell>
          <cell r="B14" t="str">
            <v>CA conso TF1 Internat</v>
          </cell>
          <cell r="C14">
            <v>95</v>
          </cell>
          <cell r="D14">
            <v>75</v>
          </cell>
          <cell r="E14">
            <v>170</v>
          </cell>
          <cell r="F14">
            <v>10</v>
          </cell>
          <cell r="G14">
            <v>180</v>
          </cell>
          <cell r="H14">
            <v>31</v>
          </cell>
          <cell r="I14">
            <v>211</v>
          </cell>
          <cell r="J14">
            <v>17</v>
          </cell>
          <cell r="K14">
            <v>12</v>
          </cell>
          <cell r="L14">
            <v>29</v>
          </cell>
          <cell r="M14">
            <v>16</v>
          </cell>
          <cell r="N14">
            <v>45</v>
          </cell>
          <cell r="O14">
            <v>15</v>
          </cell>
          <cell r="P14">
            <v>60</v>
          </cell>
          <cell r="Q14">
            <v>7</v>
          </cell>
          <cell r="R14">
            <v>18</v>
          </cell>
          <cell r="S14">
            <v>25</v>
          </cell>
          <cell r="T14">
            <v>13</v>
          </cell>
          <cell r="U14">
            <v>38</v>
          </cell>
          <cell r="V14">
            <v>25</v>
          </cell>
          <cell r="W14">
            <v>63</v>
          </cell>
          <cell r="X14">
            <v>25</v>
          </cell>
          <cell r="Y14">
            <v>8</v>
          </cell>
          <cell r="Z14">
            <v>33</v>
          </cell>
          <cell r="AA14">
            <v>20</v>
          </cell>
          <cell r="AB14">
            <v>53</v>
          </cell>
          <cell r="AC14">
            <v>29</v>
          </cell>
          <cell r="AD14">
            <v>82</v>
          </cell>
          <cell r="AE14">
            <v>25</v>
          </cell>
          <cell r="AF14">
            <v>8</v>
          </cell>
          <cell r="AG14">
            <v>33</v>
          </cell>
          <cell r="AH14">
            <v>20</v>
          </cell>
          <cell r="AI14">
            <v>53</v>
          </cell>
          <cell r="AJ14">
            <v>29</v>
          </cell>
          <cell r="AK14">
            <v>82</v>
          </cell>
          <cell r="AL14">
            <v>17</v>
          </cell>
          <cell r="AM14">
            <v>36</v>
          </cell>
          <cell r="AN14">
            <v>53</v>
          </cell>
          <cell r="AO14">
            <v>33</v>
          </cell>
          <cell r="AP14">
            <v>86</v>
          </cell>
          <cell r="AQ14">
            <v>45</v>
          </cell>
          <cell r="AR14">
            <v>131</v>
          </cell>
          <cell r="AS14">
            <v>17</v>
          </cell>
          <cell r="AT14">
            <v>36</v>
          </cell>
          <cell r="AU14">
            <v>53</v>
          </cell>
          <cell r="AV14">
            <v>33</v>
          </cell>
          <cell r="AW14">
            <v>86</v>
          </cell>
          <cell r="AX14">
            <v>45</v>
          </cell>
          <cell r="AY14">
            <v>131</v>
          </cell>
          <cell r="AZ14">
            <v>31</v>
          </cell>
          <cell r="BA14">
            <v>39</v>
          </cell>
          <cell r="BB14">
            <v>70</v>
          </cell>
          <cell r="BC14">
            <v>47</v>
          </cell>
          <cell r="BD14">
            <v>117</v>
          </cell>
          <cell r="BE14">
            <v>73</v>
          </cell>
          <cell r="BF14">
            <v>190</v>
          </cell>
          <cell r="BG14">
            <v>40</v>
          </cell>
          <cell r="BH14">
            <v>43</v>
          </cell>
          <cell r="BI14">
            <v>83</v>
          </cell>
        </row>
        <row r="15">
          <cell r="A15" t="str">
            <v>DetailCaTel</v>
          </cell>
          <cell r="B15" t="str">
            <v>CA conso ByTel</v>
          </cell>
          <cell r="C15">
            <v>1081</v>
          </cell>
          <cell r="D15">
            <v>1088</v>
          </cell>
          <cell r="E15">
            <v>2169</v>
          </cell>
          <cell r="F15">
            <v>1113</v>
          </cell>
          <cell r="G15">
            <v>3282</v>
          </cell>
          <cell r="H15">
            <v>1131</v>
          </cell>
          <cell r="I15">
            <v>4413</v>
          </cell>
          <cell r="J15">
            <v>1057</v>
          </cell>
          <cell r="K15">
            <v>1089</v>
          </cell>
          <cell r="L15">
            <v>2146</v>
          </cell>
          <cell r="M15">
            <v>1159</v>
          </cell>
          <cell r="N15">
            <v>3305</v>
          </cell>
          <cell r="O15">
            <v>1179</v>
          </cell>
          <cell r="P15">
            <v>4484</v>
          </cell>
          <cell r="Q15">
            <v>1124</v>
          </cell>
          <cell r="R15">
            <v>1156</v>
          </cell>
          <cell r="S15">
            <v>2280</v>
          </cell>
          <cell r="T15">
            <v>1206</v>
          </cell>
          <cell r="U15">
            <v>3486</v>
          </cell>
          <cell r="V15">
            <v>1250</v>
          </cell>
          <cell r="W15">
            <v>4736</v>
          </cell>
          <cell r="X15">
            <v>1215</v>
          </cell>
          <cell r="Y15">
            <v>1208</v>
          </cell>
          <cell r="Z15">
            <v>2423</v>
          </cell>
          <cell r="AA15">
            <v>1286</v>
          </cell>
          <cell r="AB15">
            <v>3709</v>
          </cell>
          <cell r="AC15">
            <v>1352</v>
          </cell>
          <cell r="AD15">
            <v>5061</v>
          </cell>
          <cell r="AE15">
            <v>1203</v>
          </cell>
          <cell r="AF15">
            <v>1192</v>
          </cell>
          <cell r="AG15">
            <v>2395</v>
          </cell>
          <cell r="AH15">
            <v>1282</v>
          </cell>
          <cell r="AI15">
            <v>3677</v>
          </cell>
          <cell r="AJ15">
            <v>1358</v>
          </cell>
          <cell r="AK15">
            <v>5035</v>
          </cell>
          <cell r="AL15">
            <v>1276</v>
          </cell>
          <cell r="AM15">
            <v>1275</v>
          </cell>
          <cell r="AN15">
            <v>2551</v>
          </cell>
          <cell r="AO15">
            <v>1365</v>
          </cell>
          <cell r="AP15">
            <v>3916</v>
          </cell>
          <cell r="AQ15">
            <v>1398</v>
          </cell>
          <cell r="AR15">
            <v>5314</v>
          </cell>
          <cell r="AS15">
            <v>1276</v>
          </cell>
          <cell r="AT15">
            <v>1275</v>
          </cell>
          <cell r="AU15">
            <v>2551</v>
          </cell>
          <cell r="AV15">
            <v>1365</v>
          </cell>
          <cell r="AW15">
            <v>3916</v>
          </cell>
          <cell r="AX15">
            <v>1398</v>
          </cell>
          <cell r="AY15">
            <v>5314</v>
          </cell>
          <cell r="AZ15">
            <v>1445</v>
          </cell>
          <cell r="BA15">
            <v>1456</v>
          </cell>
          <cell r="BB15">
            <v>2901</v>
          </cell>
          <cell r="BC15">
            <v>1505</v>
          </cell>
          <cell r="BD15">
            <v>4406</v>
          </cell>
          <cell r="BE15">
            <v>1625</v>
          </cell>
          <cell r="BF15">
            <v>6031</v>
          </cell>
          <cell r="BG15">
            <v>1482</v>
          </cell>
          <cell r="BH15">
            <v>1550</v>
          </cell>
          <cell r="BI15">
            <v>3032</v>
          </cell>
        </row>
        <row r="16">
          <cell r="A16" t="str">
            <v>DetailCaAutre</v>
          </cell>
          <cell r="B16" t="str">
            <v>CA conso BySA&amp;Autres</v>
          </cell>
          <cell r="C16">
            <v>6</v>
          </cell>
          <cell r="D16">
            <v>1</v>
          </cell>
          <cell r="E16">
            <v>7</v>
          </cell>
          <cell r="F16">
            <v>6</v>
          </cell>
          <cell r="G16">
            <v>13</v>
          </cell>
          <cell r="H16">
            <v>2</v>
          </cell>
          <cell r="I16">
            <v>15</v>
          </cell>
          <cell r="J16">
            <v>5</v>
          </cell>
          <cell r="K16">
            <v>3</v>
          </cell>
          <cell r="L16">
            <v>8</v>
          </cell>
          <cell r="M16">
            <v>5</v>
          </cell>
          <cell r="N16">
            <v>13</v>
          </cell>
          <cell r="O16">
            <v>4</v>
          </cell>
          <cell r="P16">
            <v>17</v>
          </cell>
          <cell r="Q16">
            <v>6</v>
          </cell>
          <cell r="R16">
            <v>2</v>
          </cell>
          <cell r="S16">
            <v>8</v>
          </cell>
          <cell r="T16">
            <v>2</v>
          </cell>
          <cell r="U16">
            <v>10</v>
          </cell>
          <cell r="V16">
            <v>1</v>
          </cell>
          <cell r="W16">
            <v>11</v>
          </cell>
          <cell r="X16">
            <v>4</v>
          </cell>
          <cell r="Y16">
            <v>3</v>
          </cell>
          <cell r="Z16">
            <v>7</v>
          </cell>
          <cell r="AA16">
            <v>2</v>
          </cell>
          <cell r="AB16">
            <v>9</v>
          </cell>
          <cell r="AC16">
            <v>4</v>
          </cell>
          <cell r="AD16">
            <v>13</v>
          </cell>
          <cell r="AE16">
            <v>5</v>
          </cell>
          <cell r="AF16">
            <v>2</v>
          </cell>
          <cell r="AG16">
            <v>7</v>
          </cell>
          <cell r="AH16">
            <v>1</v>
          </cell>
          <cell r="AI16">
            <v>8</v>
          </cell>
          <cell r="AJ16">
            <v>6</v>
          </cell>
          <cell r="AK16">
            <v>14</v>
          </cell>
          <cell r="AL16">
            <v>6</v>
          </cell>
          <cell r="AM16">
            <v>9</v>
          </cell>
          <cell r="AN16">
            <v>15</v>
          </cell>
          <cell r="AO16">
            <v>9</v>
          </cell>
          <cell r="AP16">
            <v>24</v>
          </cell>
          <cell r="AQ16">
            <v>9</v>
          </cell>
          <cell r="AR16">
            <v>33</v>
          </cell>
          <cell r="AS16">
            <v>6</v>
          </cell>
          <cell r="AT16">
            <v>9</v>
          </cell>
          <cell r="AU16">
            <v>15</v>
          </cell>
          <cell r="AV16">
            <v>9</v>
          </cell>
          <cell r="AW16">
            <v>24</v>
          </cell>
          <cell r="AX16">
            <v>9</v>
          </cell>
          <cell r="AY16">
            <v>33</v>
          </cell>
          <cell r="AZ16">
            <v>10</v>
          </cell>
          <cell r="BA16">
            <v>14</v>
          </cell>
          <cell r="BB16">
            <v>24</v>
          </cell>
          <cell r="BC16">
            <v>7</v>
          </cell>
          <cell r="BD16">
            <v>31</v>
          </cell>
          <cell r="BE16">
            <v>9</v>
          </cell>
          <cell r="BF16">
            <v>40</v>
          </cell>
          <cell r="BG16">
            <v>11</v>
          </cell>
          <cell r="BH16">
            <v>11</v>
          </cell>
          <cell r="BI16">
            <v>22</v>
          </cell>
        </row>
        <row r="17">
          <cell r="A17" t="str">
            <v>DetailCaAutreInt</v>
          </cell>
          <cell r="B17" t="str">
            <v>CA conso BySA&amp;Autres Internat</v>
          </cell>
          <cell r="C17">
            <v>3</v>
          </cell>
          <cell r="D17">
            <v>2</v>
          </cell>
          <cell r="E17">
            <v>5</v>
          </cell>
          <cell r="F17">
            <v>3</v>
          </cell>
          <cell r="G17">
            <v>8</v>
          </cell>
          <cell r="H17">
            <v>3</v>
          </cell>
          <cell r="I17">
            <v>11</v>
          </cell>
          <cell r="J17">
            <v>3</v>
          </cell>
          <cell r="K17">
            <v>3</v>
          </cell>
          <cell r="L17">
            <v>6</v>
          </cell>
          <cell r="M17">
            <v>2</v>
          </cell>
          <cell r="N17">
            <v>8</v>
          </cell>
          <cell r="O17">
            <v>4</v>
          </cell>
          <cell r="P17">
            <v>12</v>
          </cell>
          <cell r="Q17">
            <v>4</v>
          </cell>
          <cell r="R17">
            <v>1</v>
          </cell>
          <cell r="S17">
            <v>5</v>
          </cell>
          <cell r="T17">
            <v>1</v>
          </cell>
          <cell r="U17">
            <v>6</v>
          </cell>
          <cell r="V17">
            <v>0</v>
          </cell>
          <cell r="W17">
            <v>6</v>
          </cell>
          <cell r="X17">
            <v>3</v>
          </cell>
          <cell r="Y17">
            <v>1</v>
          </cell>
          <cell r="Z17">
            <v>4</v>
          </cell>
          <cell r="AA17">
            <v>1</v>
          </cell>
          <cell r="AB17">
            <v>5</v>
          </cell>
          <cell r="AC17">
            <v>2</v>
          </cell>
          <cell r="AD17">
            <v>7</v>
          </cell>
          <cell r="AE17">
            <v>3</v>
          </cell>
          <cell r="AF17">
            <v>1</v>
          </cell>
          <cell r="AG17">
            <v>4</v>
          </cell>
          <cell r="AH17">
            <v>1</v>
          </cell>
          <cell r="AI17">
            <v>5</v>
          </cell>
          <cell r="AJ17">
            <v>2</v>
          </cell>
          <cell r="AK17">
            <v>7</v>
          </cell>
          <cell r="AL17">
            <v>4</v>
          </cell>
          <cell r="AM17">
            <v>8</v>
          </cell>
          <cell r="AN17">
            <v>12</v>
          </cell>
          <cell r="AO17">
            <v>9</v>
          </cell>
          <cell r="AP17">
            <v>21</v>
          </cell>
          <cell r="AQ17">
            <v>7</v>
          </cell>
          <cell r="AR17">
            <v>28</v>
          </cell>
          <cell r="AS17">
            <v>4</v>
          </cell>
          <cell r="AT17">
            <v>8</v>
          </cell>
          <cell r="AU17">
            <v>12</v>
          </cell>
          <cell r="AV17">
            <v>9</v>
          </cell>
          <cell r="AW17">
            <v>21</v>
          </cell>
          <cell r="AX17">
            <v>7</v>
          </cell>
          <cell r="AY17">
            <v>28</v>
          </cell>
          <cell r="AZ17">
            <v>8</v>
          </cell>
          <cell r="BA17">
            <v>8</v>
          </cell>
          <cell r="BB17">
            <v>16</v>
          </cell>
          <cell r="BC17">
            <v>8</v>
          </cell>
          <cell r="BD17">
            <v>24</v>
          </cell>
          <cell r="BE17">
            <v>10</v>
          </cell>
          <cell r="BF17">
            <v>34</v>
          </cell>
          <cell r="BG17">
            <v>6</v>
          </cell>
          <cell r="BH17">
            <v>10</v>
          </cell>
          <cell r="BI17">
            <v>16</v>
          </cell>
        </row>
        <row r="18">
          <cell r="A18" t="str">
            <v>DetailCaInterco</v>
          </cell>
          <cell r="B18" t="str">
            <v>MIG</v>
          </cell>
          <cell r="C18">
            <v>-135</v>
          </cell>
          <cell r="D18">
            <v>-149</v>
          </cell>
          <cell r="E18">
            <v>-284</v>
          </cell>
          <cell r="F18">
            <v>-116</v>
          </cell>
          <cell r="G18">
            <v>-400</v>
          </cell>
          <cell r="H18">
            <v>-162</v>
          </cell>
          <cell r="I18">
            <v>-562</v>
          </cell>
          <cell r="J18">
            <v>-115</v>
          </cell>
          <cell r="K18">
            <v>-111</v>
          </cell>
          <cell r="L18">
            <v>-226</v>
          </cell>
          <cell r="M18">
            <v>-102</v>
          </cell>
          <cell r="N18">
            <v>-328</v>
          </cell>
          <cell r="O18">
            <v>-127</v>
          </cell>
          <cell r="P18">
            <v>-455</v>
          </cell>
          <cell r="Q18">
            <v>-119</v>
          </cell>
          <cell r="R18">
            <v>-126</v>
          </cell>
          <cell r="S18">
            <v>-245</v>
          </cell>
          <cell r="T18">
            <v>-112</v>
          </cell>
          <cell r="U18">
            <v>-357</v>
          </cell>
          <cell r="V18">
            <v>-221</v>
          </cell>
          <cell r="W18">
            <v>-578</v>
          </cell>
          <cell r="X18">
            <v>-127</v>
          </cell>
          <cell r="Y18">
            <v>-126</v>
          </cell>
          <cell r="Z18">
            <v>-253</v>
          </cell>
          <cell r="AA18">
            <v>-101</v>
          </cell>
          <cell r="AB18">
            <v>-354</v>
          </cell>
          <cell r="AC18">
            <v>-172</v>
          </cell>
          <cell r="AD18">
            <v>-526</v>
          </cell>
          <cell r="AE18">
            <v>-127</v>
          </cell>
          <cell r="AF18">
            <v>-126</v>
          </cell>
          <cell r="AG18">
            <v>-253</v>
          </cell>
          <cell r="AH18">
            <v>-101</v>
          </cell>
          <cell r="AI18">
            <v>-354</v>
          </cell>
          <cell r="AJ18">
            <v>-172</v>
          </cell>
          <cell r="AK18">
            <v>-526</v>
          </cell>
          <cell r="AL18">
            <v>-115</v>
          </cell>
          <cell r="AM18">
            <v>-92</v>
          </cell>
          <cell r="AN18">
            <v>-207</v>
          </cell>
          <cell r="AO18">
            <v>-109</v>
          </cell>
          <cell r="AP18">
            <v>-316</v>
          </cell>
          <cell r="AQ18">
            <v>-105</v>
          </cell>
          <cell r="AR18">
            <v>-421</v>
          </cell>
          <cell r="AS18">
            <v>-115</v>
          </cell>
          <cell r="AT18">
            <v>-92</v>
          </cell>
          <cell r="AU18">
            <v>-207</v>
          </cell>
          <cell r="AV18">
            <v>-109</v>
          </cell>
          <cell r="AW18">
            <v>-316</v>
          </cell>
          <cell r="AX18">
            <v>-105</v>
          </cell>
          <cell r="AY18">
            <v>-421</v>
          </cell>
          <cell r="AZ18">
            <v>-81</v>
          </cell>
          <cell r="BA18">
            <v>-88</v>
          </cell>
          <cell r="BB18">
            <v>-169</v>
          </cell>
          <cell r="BC18">
            <v>-107</v>
          </cell>
          <cell r="BD18">
            <v>-276</v>
          </cell>
          <cell r="BE18">
            <v>-141</v>
          </cell>
          <cell r="BF18">
            <v>-417</v>
          </cell>
          <cell r="BG18">
            <v>-72</v>
          </cell>
          <cell r="BH18">
            <v>-81</v>
          </cell>
          <cell r="BI18">
            <v>-153</v>
          </cell>
        </row>
        <row r="19">
          <cell r="A19" t="str">
            <v>DetailEBITDA</v>
          </cell>
          <cell r="B19" t="str">
            <v>EBITDA ap Loyer</v>
          </cell>
          <cell r="C19" t="str">
            <v>info non dispo</v>
          </cell>
          <cell r="D19" t="str">
            <v>info non dispo</v>
          </cell>
          <cell r="E19" t="str">
            <v>info non dispo</v>
          </cell>
          <cell r="F19" t="str">
            <v>info non dispo</v>
          </cell>
          <cell r="G19">
            <v>1460</v>
          </cell>
          <cell r="H19">
            <v>958</v>
          </cell>
          <cell r="I19">
            <v>2418</v>
          </cell>
          <cell r="J19">
            <v>44</v>
          </cell>
          <cell r="K19">
            <v>684</v>
          </cell>
          <cell r="L19">
            <v>728</v>
          </cell>
          <cell r="M19">
            <v>807</v>
          </cell>
          <cell r="N19">
            <v>1535</v>
          </cell>
          <cell r="O19">
            <v>876</v>
          </cell>
          <cell r="P19">
            <v>2411</v>
          </cell>
          <cell r="Q19">
            <v>70</v>
          </cell>
          <cell r="R19">
            <v>732</v>
          </cell>
          <cell r="S19">
            <v>802</v>
          </cell>
          <cell r="T19">
            <v>949</v>
          </cell>
          <cell r="U19">
            <v>1751</v>
          </cell>
          <cell r="V19">
            <v>1006</v>
          </cell>
          <cell r="W19">
            <v>2757</v>
          </cell>
          <cell r="X19">
            <v>204</v>
          </cell>
          <cell r="Y19">
            <v>777</v>
          </cell>
          <cell r="Z19">
            <v>981</v>
          </cell>
          <cell r="AA19">
            <v>1006</v>
          </cell>
          <cell r="AB19">
            <v>1987</v>
          </cell>
          <cell r="AC19">
            <v>981</v>
          </cell>
          <cell r="AD19">
            <v>2968</v>
          </cell>
          <cell r="AE19">
            <v>181</v>
          </cell>
          <cell r="AF19">
            <v>733</v>
          </cell>
          <cell r="AG19">
            <v>914</v>
          </cell>
          <cell r="AH19">
            <v>983</v>
          </cell>
          <cell r="AI19">
            <v>1897</v>
          </cell>
          <cell r="AJ19">
            <v>1001</v>
          </cell>
          <cell r="AK19">
            <v>2898</v>
          </cell>
          <cell r="AL19">
            <v>137</v>
          </cell>
          <cell r="AM19">
            <v>795</v>
          </cell>
          <cell r="AN19">
            <v>932</v>
          </cell>
          <cell r="AO19">
            <v>992</v>
          </cell>
          <cell r="AP19">
            <v>1924</v>
          </cell>
          <cell r="AQ19">
            <v>1220</v>
          </cell>
          <cell r="AR19">
            <v>3144</v>
          </cell>
          <cell r="AS19">
            <v>140</v>
          </cell>
          <cell r="AT19">
            <v>795</v>
          </cell>
          <cell r="AU19">
            <v>935</v>
          </cell>
          <cell r="AV19">
            <v>987</v>
          </cell>
          <cell r="AW19">
            <v>1922</v>
          </cell>
          <cell r="AX19">
            <v>1218</v>
          </cell>
          <cell r="AY19">
            <v>3140</v>
          </cell>
          <cell r="AZ19">
            <v>265</v>
          </cell>
          <cell r="BA19">
            <v>953</v>
          </cell>
          <cell r="BB19">
            <v>1218</v>
          </cell>
          <cell r="BC19">
            <v>1134</v>
          </cell>
          <cell r="BD19">
            <v>2352</v>
          </cell>
          <cell r="BE19">
            <v>1196</v>
          </cell>
          <cell r="BF19">
            <v>3548</v>
          </cell>
          <cell r="BG19">
            <v>74</v>
          </cell>
          <cell r="BH19">
            <v>549</v>
          </cell>
          <cell r="BI19">
            <v>623</v>
          </cell>
        </row>
        <row r="20">
          <cell r="A20" t="str">
            <v>DetailDotAmIFRS16</v>
          </cell>
          <cell r="B20" t="str">
            <v>Dotation amort. droits utilisation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-72</v>
          </cell>
          <cell r="AT20">
            <v>-75</v>
          </cell>
          <cell r="AU20">
            <v>-147</v>
          </cell>
          <cell r="AV20">
            <v>-76</v>
          </cell>
          <cell r="AW20">
            <v>-223</v>
          </cell>
          <cell r="AX20">
            <v>-91</v>
          </cell>
          <cell r="AY20">
            <v>-314</v>
          </cell>
          <cell r="AZ20">
            <v>-82</v>
          </cell>
          <cell r="BA20">
            <v>-77</v>
          </cell>
          <cell r="BB20">
            <v>-159</v>
          </cell>
          <cell r="BC20">
            <v>-85</v>
          </cell>
          <cell r="BD20">
            <v>-244</v>
          </cell>
          <cell r="BE20">
            <v>-94</v>
          </cell>
          <cell r="BF20">
            <v>-338</v>
          </cell>
          <cell r="BG20">
            <v>-88</v>
          </cell>
          <cell r="BH20">
            <v>-96</v>
          </cell>
          <cell r="BI20">
            <v>-184</v>
          </cell>
        </row>
        <row r="21">
          <cell r="A21" t="str">
            <v>DetailROpCrt</v>
          </cell>
          <cell r="B21" t="str">
            <v>Résultat opérationnel courant</v>
          </cell>
          <cell r="C21">
            <v>-178</v>
          </cell>
          <cell r="D21">
            <v>257</v>
          </cell>
          <cell r="E21">
            <v>79</v>
          </cell>
          <cell r="F21">
            <v>447</v>
          </cell>
          <cell r="G21">
            <v>526</v>
          </cell>
          <cell r="H21">
            <v>362</v>
          </cell>
          <cell r="I21">
            <v>888</v>
          </cell>
          <cell r="J21">
            <v>-194</v>
          </cell>
          <cell r="K21">
            <v>313</v>
          </cell>
          <cell r="L21">
            <v>119</v>
          </cell>
          <cell r="M21">
            <v>478</v>
          </cell>
          <cell r="N21">
            <v>597</v>
          </cell>
          <cell r="O21">
            <v>344</v>
          </cell>
          <cell r="P21">
            <v>941</v>
          </cell>
          <cell r="Q21">
            <v>-140</v>
          </cell>
          <cell r="R21">
            <v>346</v>
          </cell>
          <cell r="S21">
            <v>206</v>
          </cell>
          <cell r="T21">
            <v>508</v>
          </cell>
          <cell r="U21">
            <v>714</v>
          </cell>
          <cell r="V21">
            <v>407</v>
          </cell>
          <cell r="W21">
            <v>1121</v>
          </cell>
          <cell r="X21">
            <v>-67</v>
          </cell>
          <cell r="Y21">
            <v>452</v>
          </cell>
          <cell r="Z21">
            <v>385</v>
          </cell>
          <cell r="AA21">
            <v>591</v>
          </cell>
          <cell r="AB21">
            <v>976</v>
          </cell>
          <cell r="AC21">
            <v>444</v>
          </cell>
          <cell r="AD21">
            <v>1420</v>
          </cell>
          <cell r="AE21">
            <v>-75</v>
          </cell>
          <cell r="AF21">
            <v>422</v>
          </cell>
          <cell r="AG21">
            <v>347</v>
          </cell>
          <cell r="AH21">
            <v>586</v>
          </cell>
          <cell r="AI21">
            <v>933</v>
          </cell>
          <cell r="AJ21">
            <v>473</v>
          </cell>
          <cell r="AK21">
            <v>1406</v>
          </cell>
          <cell r="AL21">
            <v>-111</v>
          </cell>
          <cell r="AM21">
            <v>414</v>
          </cell>
          <cell r="AN21">
            <v>303</v>
          </cell>
          <cell r="AO21">
            <v>517</v>
          </cell>
          <cell r="AP21">
            <v>820</v>
          </cell>
          <cell r="AQ21">
            <v>691</v>
          </cell>
          <cell r="AR21">
            <v>1511</v>
          </cell>
          <cell r="AS21">
            <v>-94</v>
          </cell>
          <cell r="AT21">
            <v>427</v>
          </cell>
          <cell r="AU21">
            <v>333</v>
          </cell>
          <cell r="AV21">
            <v>525</v>
          </cell>
          <cell r="AW21">
            <v>858</v>
          </cell>
          <cell r="AX21">
            <v>706</v>
          </cell>
          <cell r="AY21">
            <v>1564</v>
          </cell>
          <cell r="AZ21">
            <v>-58</v>
          </cell>
          <cell r="BA21">
            <v>511</v>
          </cell>
          <cell r="BB21">
            <v>453</v>
          </cell>
          <cell r="BC21">
            <v>665</v>
          </cell>
          <cell r="BD21">
            <v>1118</v>
          </cell>
          <cell r="BE21">
            <v>558</v>
          </cell>
          <cell r="BF21">
            <v>1676</v>
          </cell>
          <cell r="BG21">
            <v>-242</v>
          </cell>
          <cell r="BH21">
            <v>110</v>
          </cell>
          <cell r="BI21">
            <v>-132</v>
          </cell>
        </row>
        <row r="22">
          <cell r="A22" t="str">
            <v>DetailRopCrtajusté</v>
          </cell>
          <cell r="B22" t="str">
            <v>Résultat opérationnel courant après Loyer</v>
          </cell>
          <cell r="AS22">
            <v>-108</v>
          </cell>
          <cell r="AT22">
            <v>414</v>
          </cell>
          <cell r="AU22">
            <v>306</v>
          </cell>
          <cell r="AV22">
            <v>512</v>
          </cell>
          <cell r="AW22">
            <v>818</v>
          </cell>
          <cell r="AX22">
            <v>689</v>
          </cell>
          <cell r="AY22">
            <v>1507</v>
          </cell>
          <cell r="AZ22">
            <v>-73</v>
          </cell>
          <cell r="BA22">
            <v>497</v>
          </cell>
          <cell r="BB22">
            <v>424</v>
          </cell>
          <cell r="BC22">
            <v>652</v>
          </cell>
          <cell r="BD22">
            <v>1076</v>
          </cell>
          <cell r="BE22">
            <v>543</v>
          </cell>
          <cell r="BF22">
            <v>1619</v>
          </cell>
        </row>
        <row r="23">
          <cell r="A23" t="str">
            <v>DetailRopCrtConstruction</v>
          </cell>
          <cell r="B23" t="str">
            <v>ROC activ. Construction</v>
          </cell>
          <cell r="C23">
            <v>-126</v>
          </cell>
          <cell r="D23">
            <v>241</v>
          </cell>
          <cell r="E23">
            <v>115</v>
          </cell>
          <cell r="F23">
            <v>414</v>
          </cell>
          <cell r="G23">
            <v>529</v>
          </cell>
          <cell r="H23">
            <v>312</v>
          </cell>
          <cell r="I23">
            <v>841</v>
          </cell>
          <cell r="J23">
            <v>-146</v>
          </cell>
          <cell r="K23">
            <v>234</v>
          </cell>
          <cell r="L23">
            <v>88</v>
          </cell>
          <cell r="M23">
            <v>431</v>
          </cell>
          <cell r="N23">
            <v>519</v>
          </cell>
          <cell r="O23">
            <v>312</v>
          </cell>
          <cell r="P23">
            <v>831</v>
          </cell>
          <cell r="Q23">
            <v>-116</v>
          </cell>
          <cell r="R23">
            <v>241</v>
          </cell>
          <cell r="S23">
            <v>125</v>
          </cell>
          <cell r="T23">
            <v>443</v>
          </cell>
          <cell r="U23">
            <v>568</v>
          </cell>
          <cell r="V23">
            <v>311</v>
          </cell>
          <cell r="W23">
            <v>879</v>
          </cell>
          <cell r="X23">
            <v>-134</v>
          </cell>
          <cell r="Y23">
            <v>267</v>
          </cell>
          <cell r="Z23">
            <v>133</v>
          </cell>
          <cell r="AA23">
            <v>462</v>
          </cell>
          <cell r="AB23">
            <v>595</v>
          </cell>
          <cell r="AC23">
            <v>353</v>
          </cell>
          <cell r="AD23">
            <v>948</v>
          </cell>
          <cell r="AE23">
            <v>-134</v>
          </cell>
          <cell r="AF23">
            <v>256</v>
          </cell>
          <cell r="AG23">
            <v>122</v>
          </cell>
          <cell r="AH23">
            <v>457</v>
          </cell>
          <cell r="AI23">
            <v>579</v>
          </cell>
          <cell r="AJ23">
            <v>364</v>
          </cell>
          <cell r="AK23">
            <v>943</v>
          </cell>
          <cell r="AL23">
            <v>-192</v>
          </cell>
          <cell r="AM23">
            <v>262</v>
          </cell>
          <cell r="AN23">
            <v>70</v>
          </cell>
          <cell r="AO23">
            <v>336</v>
          </cell>
          <cell r="AP23">
            <v>406</v>
          </cell>
          <cell r="AQ23">
            <v>509</v>
          </cell>
          <cell r="AR23">
            <v>915</v>
          </cell>
          <cell r="AS23">
            <v>-184</v>
          </cell>
          <cell r="AT23">
            <v>268</v>
          </cell>
          <cell r="AU23">
            <v>84</v>
          </cell>
          <cell r="AV23">
            <v>339</v>
          </cell>
          <cell r="AW23">
            <v>423</v>
          </cell>
          <cell r="AX23">
            <v>518</v>
          </cell>
          <cell r="AY23">
            <v>941</v>
          </cell>
          <cell r="AZ23">
            <v>-207</v>
          </cell>
          <cell r="BA23">
            <v>279</v>
          </cell>
          <cell r="BB23">
            <v>72</v>
          </cell>
          <cell r="BC23">
            <v>473</v>
          </cell>
          <cell r="BD23">
            <v>545</v>
          </cell>
          <cell r="BE23">
            <v>365</v>
          </cell>
          <cell r="BF23">
            <v>910</v>
          </cell>
          <cell r="BG23">
            <v>-347</v>
          </cell>
          <cell r="BH23">
            <v>-90</v>
          </cell>
          <cell r="BI23">
            <v>-437</v>
          </cell>
        </row>
        <row r="24">
          <cell r="A24" t="str">
            <v>DetailRopCrtConstructionajusté</v>
          </cell>
          <cell r="B24" t="str">
            <v>ROC activ. Construction après Loyer</v>
          </cell>
          <cell r="AS24">
            <v>-191</v>
          </cell>
          <cell r="AT24">
            <v>263</v>
          </cell>
          <cell r="AU24">
            <v>72</v>
          </cell>
          <cell r="AV24">
            <v>335</v>
          </cell>
          <cell r="AW24">
            <v>407</v>
          </cell>
          <cell r="AX24">
            <v>508</v>
          </cell>
          <cell r="AY24">
            <v>915</v>
          </cell>
          <cell r="AZ24">
            <v>-213</v>
          </cell>
          <cell r="BA24">
            <v>270</v>
          </cell>
          <cell r="BB24">
            <v>57</v>
          </cell>
          <cell r="BC24">
            <v>468</v>
          </cell>
          <cell r="BD24">
            <v>525</v>
          </cell>
          <cell r="BE24">
            <v>357</v>
          </cell>
          <cell r="BF24">
            <v>882</v>
          </cell>
        </row>
        <row r="25">
          <cell r="A25" t="str">
            <v>DetailRop</v>
          </cell>
          <cell r="B25" t="str">
            <v xml:space="preserve">Résultat opérationnel </v>
          </cell>
          <cell r="C25">
            <v>18</v>
          </cell>
          <cell r="D25">
            <v>450</v>
          </cell>
          <cell r="E25">
            <v>468</v>
          </cell>
          <cell r="F25">
            <v>453</v>
          </cell>
          <cell r="G25">
            <v>921</v>
          </cell>
          <cell r="H25">
            <v>212</v>
          </cell>
          <cell r="I25">
            <v>1133</v>
          </cell>
          <cell r="J25">
            <v>-216</v>
          </cell>
          <cell r="K25">
            <v>261</v>
          </cell>
          <cell r="L25">
            <v>45</v>
          </cell>
          <cell r="M25">
            <v>446</v>
          </cell>
          <cell r="N25">
            <v>491</v>
          </cell>
          <cell r="O25">
            <v>177</v>
          </cell>
          <cell r="P25">
            <v>668</v>
          </cell>
          <cell r="Q25">
            <v>-227</v>
          </cell>
          <cell r="R25">
            <v>284</v>
          </cell>
          <cell r="S25">
            <v>57</v>
          </cell>
          <cell r="T25">
            <v>513</v>
          </cell>
          <cell r="U25">
            <v>570</v>
          </cell>
          <cell r="V25">
            <v>377</v>
          </cell>
          <cell r="W25">
            <v>947</v>
          </cell>
          <cell r="X25">
            <v>-84</v>
          </cell>
          <cell r="Y25">
            <v>501</v>
          </cell>
          <cell r="Z25">
            <v>417</v>
          </cell>
          <cell r="AA25">
            <v>641</v>
          </cell>
          <cell r="AB25">
            <v>1058</v>
          </cell>
          <cell r="AC25">
            <v>475</v>
          </cell>
          <cell r="AD25">
            <v>1533</v>
          </cell>
          <cell r="AE25">
            <v>-92</v>
          </cell>
          <cell r="AF25">
            <v>471</v>
          </cell>
          <cell r="AG25">
            <v>379</v>
          </cell>
          <cell r="AH25">
            <v>636</v>
          </cell>
          <cell r="AI25">
            <v>1015</v>
          </cell>
          <cell r="AJ25">
            <v>504</v>
          </cell>
          <cell r="AK25">
            <v>1519</v>
          </cell>
          <cell r="AL25">
            <v>-56</v>
          </cell>
          <cell r="AM25">
            <v>439</v>
          </cell>
          <cell r="AN25">
            <v>383</v>
          </cell>
          <cell r="AO25">
            <v>635</v>
          </cell>
          <cell r="AP25">
            <v>1018</v>
          </cell>
          <cell r="AQ25">
            <v>758</v>
          </cell>
          <cell r="AR25">
            <v>1776</v>
          </cell>
          <cell r="AS25">
            <v>-39</v>
          </cell>
          <cell r="AT25">
            <v>452</v>
          </cell>
          <cell r="AU25">
            <v>413</v>
          </cell>
          <cell r="AV25">
            <v>643</v>
          </cell>
          <cell r="AW25">
            <v>1056</v>
          </cell>
          <cell r="AX25">
            <v>773</v>
          </cell>
          <cell r="AY25">
            <v>1829</v>
          </cell>
          <cell r="AZ25">
            <v>-43</v>
          </cell>
          <cell r="BA25">
            <v>538</v>
          </cell>
          <cell r="BB25">
            <v>495</v>
          </cell>
          <cell r="BC25">
            <v>673</v>
          </cell>
          <cell r="BD25">
            <v>1168</v>
          </cell>
          <cell r="BE25">
            <v>528</v>
          </cell>
          <cell r="BF25">
            <v>1696</v>
          </cell>
          <cell r="BG25">
            <v>-240</v>
          </cell>
          <cell r="BH25">
            <v>64</v>
          </cell>
          <cell r="BI25">
            <v>-176</v>
          </cell>
        </row>
        <row r="26">
          <cell r="A26" t="str">
            <v>DetailRopajusté</v>
          </cell>
          <cell r="B26" t="str">
            <v>Résultat opérationnel après Loyer</v>
          </cell>
          <cell r="AS26">
            <v>-53</v>
          </cell>
          <cell r="AT26">
            <v>439</v>
          </cell>
          <cell r="AU26">
            <v>386</v>
          </cell>
          <cell r="AV26">
            <v>630</v>
          </cell>
          <cell r="AW26">
            <v>1016</v>
          </cell>
          <cell r="AX26">
            <v>756</v>
          </cell>
          <cell r="AY26">
            <v>1772</v>
          </cell>
          <cell r="AZ26">
            <v>-58</v>
          </cell>
          <cell r="BA26">
            <v>524</v>
          </cell>
          <cell r="BB26">
            <v>466</v>
          </cell>
          <cell r="BC26">
            <v>660</v>
          </cell>
          <cell r="BD26">
            <v>1126</v>
          </cell>
          <cell r="BE26">
            <v>513</v>
          </cell>
          <cell r="BF26">
            <v>1639</v>
          </cell>
        </row>
        <row r="27">
          <cell r="A27" t="str">
            <v>DetailRopConstruction</v>
          </cell>
          <cell r="B27" t="str">
            <v>ROP activ. Construction</v>
          </cell>
          <cell r="C27">
            <v>-126</v>
          </cell>
          <cell r="D27">
            <v>241</v>
          </cell>
          <cell r="E27">
            <v>115</v>
          </cell>
          <cell r="F27">
            <v>414</v>
          </cell>
          <cell r="G27">
            <v>529</v>
          </cell>
          <cell r="H27">
            <v>245</v>
          </cell>
          <cell r="I27">
            <v>774</v>
          </cell>
          <cell r="J27">
            <v>-146</v>
          </cell>
          <cell r="K27">
            <v>227</v>
          </cell>
          <cell r="L27">
            <v>81</v>
          </cell>
          <cell r="M27">
            <v>423</v>
          </cell>
          <cell r="N27">
            <v>504</v>
          </cell>
          <cell r="O27">
            <v>193</v>
          </cell>
          <cell r="P27">
            <v>697</v>
          </cell>
          <cell r="Q27">
            <v>-136</v>
          </cell>
          <cell r="R27">
            <v>221</v>
          </cell>
          <cell r="S27">
            <v>85</v>
          </cell>
          <cell r="T27">
            <v>427</v>
          </cell>
          <cell r="U27">
            <v>512</v>
          </cell>
          <cell r="V27">
            <v>269</v>
          </cell>
          <cell r="W27">
            <v>781</v>
          </cell>
          <cell r="X27">
            <v>-138</v>
          </cell>
          <cell r="Y27">
            <v>267</v>
          </cell>
          <cell r="Z27">
            <v>129</v>
          </cell>
          <cell r="AA27">
            <v>461</v>
          </cell>
          <cell r="AB27">
            <v>590</v>
          </cell>
          <cell r="AC27">
            <v>353</v>
          </cell>
          <cell r="AD27">
            <v>943</v>
          </cell>
          <cell r="AE27">
            <v>-138</v>
          </cell>
          <cell r="AF27">
            <v>256</v>
          </cell>
          <cell r="AG27">
            <v>118</v>
          </cell>
          <cell r="AH27">
            <v>456</v>
          </cell>
          <cell r="AI27">
            <v>574</v>
          </cell>
          <cell r="AJ27">
            <v>364</v>
          </cell>
          <cell r="AK27">
            <v>938</v>
          </cell>
          <cell r="AL27">
            <v>-192</v>
          </cell>
          <cell r="AM27">
            <v>262</v>
          </cell>
          <cell r="AN27">
            <v>70</v>
          </cell>
          <cell r="AO27">
            <v>336</v>
          </cell>
          <cell r="AP27">
            <v>406</v>
          </cell>
          <cell r="AQ27">
            <v>474</v>
          </cell>
          <cell r="AR27">
            <v>880</v>
          </cell>
          <cell r="AS27">
            <v>-184</v>
          </cell>
          <cell r="AT27">
            <v>268</v>
          </cell>
          <cell r="AU27">
            <v>84</v>
          </cell>
          <cell r="AV27">
            <v>339</v>
          </cell>
          <cell r="AW27">
            <v>423</v>
          </cell>
          <cell r="AX27">
            <v>483</v>
          </cell>
          <cell r="AY27">
            <v>906</v>
          </cell>
          <cell r="AZ27">
            <v>-207</v>
          </cell>
          <cell r="BA27">
            <v>271</v>
          </cell>
          <cell r="BB27">
            <v>64</v>
          </cell>
          <cell r="BC27">
            <v>471</v>
          </cell>
          <cell r="BD27">
            <v>535</v>
          </cell>
          <cell r="BE27">
            <v>324</v>
          </cell>
          <cell r="BF27">
            <v>859</v>
          </cell>
          <cell r="BG27">
            <v>-347</v>
          </cell>
          <cell r="BH27">
            <v>-135</v>
          </cell>
          <cell r="BI27">
            <v>-482</v>
          </cell>
        </row>
        <row r="28">
          <cell r="A28" t="str">
            <v>DetailRopConstructionajusté</v>
          </cell>
          <cell r="B28" t="str">
            <v>ROC activ.construction après Loyer</v>
          </cell>
          <cell r="AS28">
            <v>-191</v>
          </cell>
          <cell r="AT28">
            <v>263</v>
          </cell>
          <cell r="AU28">
            <v>72</v>
          </cell>
          <cell r="AV28">
            <v>335</v>
          </cell>
          <cell r="AW28">
            <v>407</v>
          </cell>
          <cell r="AX28">
            <v>473</v>
          </cell>
          <cell r="AY28">
            <v>880</v>
          </cell>
          <cell r="AZ28">
            <v>-213</v>
          </cell>
          <cell r="BA28">
            <v>262</v>
          </cell>
          <cell r="BB28">
            <v>49</v>
          </cell>
          <cell r="BC28">
            <v>466</v>
          </cell>
          <cell r="BD28">
            <v>515</v>
          </cell>
          <cell r="BE28">
            <v>367</v>
          </cell>
          <cell r="BF28">
            <v>882</v>
          </cell>
        </row>
        <row r="29">
          <cell r="A29" t="str">
            <v>DetailCfCoutEnd</v>
          </cell>
          <cell r="B29" t="str">
            <v>Coût de l'endettement fin. Net</v>
          </cell>
          <cell r="C29">
            <v>81</v>
          </cell>
          <cell r="D29">
            <v>82</v>
          </cell>
          <cell r="E29">
            <v>163</v>
          </cell>
          <cell r="F29">
            <v>75</v>
          </cell>
          <cell r="G29">
            <v>238</v>
          </cell>
          <cell r="H29">
            <v>73</v>
          </cell>
          <cell r="I29">
            <v>311</v>
          </cell>
          <cell r="J29">
            <v>72</v>
          </cell>
          <cell r="K29">
            <v>74</v>
          </cell>
          <cell r="L29">
            <v>146</v>
          </cell>
          <cell r="M29">
            <v>64</v>
          </cell>
          <cell r="N29">
            <v>210</v>
          </cell>
          <cell r="O29">
            <v>65</v>
          </cell>
          <cell r="P29">
            <v>275</v>
          </cell>
          <cell r="Q29">
            <v>62</v>
          </cell>
          <cell r="R29">
            <v>56</v>
          </cell>
          <cell r="S29">
            <v>118</v>
          </cell>
          <cell r="T29">
            <v>53</v>
          </cell>
          <cell r="U29">
            <v>171</v>
          </cell>
          <cell r="V29">
            <v>51</v>
          </cell>
          <cell r="W29">
            <v>222</v>
          </cell>
          <cell r="X29">
            <v>57</v>
          </cell>
          <cell r="Y29">
            <v>58</v>
          </cell>
          <cell r="Z29">
            <v>115</v>
          </cell>
          <cell r="AA29">
            <v>55</v>
          </cell>
          <cell r="AB29">
            <v>170</v>
          </cell>
          <cell r="AC29">
            <v>56</v>
          </cell>
          <cell r="AD29">
            <v>226</v>
          </cell>
          <cell r="AE29">
            <v>57</v>
          </cell>
          <cell r="AF29">
            <v>58</v>
          </cell>
          <cell r="AG29">
            <v>115</v>
          </cell>
          <cell r="AH29">
            <v>55</v>
          </cell>
          <cell r="AI29">
            <v>170</v>
          </cell>
          <cell r="AJ29">
            <v>56</v>
          </cell>
          <cell r="AK29">
            <v>226</v>
          </cell>
          <cell r="AL29">
            <v>-54</v>
          </cell>
          <cell r="AM29">
            <v>-53</v>
          </cell>
          <cell r="AN29">
            <v>-107</v>
          </cell>
          <cell r="AO29">
            <v>-56</v>
          </cell>
          <cell r="AP29">
            <v>-163</v>
          </cell>
          <cell r="AQ29">
            <v>-53</v>
          </cell>
          <cell r="AR29">
            <v>-216</v>
          </cell>
          <cell r="AS29">
            <v>-54</v>
          </cell>
          <cell r="AT29">
            <v>-53</v>
          </cell>
          <cell r="AU29">
            <v>-107</v>
          </cell>
          <cell r="AV29">
            <v>-56</v>
          </cell>
          <cell r="AW29">
            <v>-163</v>
          </cell>
          <cell r="AX29">
            <v>-53</v>
          </cell>
          <cell r="AY29">
            <v>-216</v>
          </cell>
          <cell r="AZ29">
            <v>-54</v>
          </cell>
          <cell r="BA29">
            <v>-53</v>
          </cell>
          <cell r="BB29">
            <v>-107</v>
          </cell>
          <cell r="BC29">
            <v>-55</v>
          </cell>
          <cell r="BD29">
            <v>-162</v>
          </cell>
          <cell r="BE29">
            <v>-45</v>
          </cell>
          <cell r="BF29">
            <v>-207</v>
          </cell>
          <cell r="BG29">
            <v>-43</v>
          </cell>
          <cell r="BH29">
            <v>-51</v>
          </cell>
          <cell r="BI29">
            <v>-94</v>
          </cell>
        </row>
        <row r="30">
          <cell r="A30" t="str">
            <v>DetailRFinIFRS16</v>
          </cell>
          <cell r="B30" t="str">
            <v>Charges d'intérêts locatives</v>
          </cell>
          <cell r="AR30">
            <v>0</v>
          </cell>
          <cell r="AS30">
            <v>-14</v>
          </cell>
          <cell r="AT30">
            <v>-13</v>
          </cell>
          <cell r="AU30">
            <v>-27</v>
          </cell>
          <cell r="AV30">
            <v>-13</v>
          </cell>
          <cell r="AW30">
            <v>-40</v>
          </cell>
          <cell r="AX30">
            <v>-17</v>
          </cell>
          <cell r="AY30">
            <v>-57</v>
          </cell>
          <cell r="AZ30">
            <v>-15</v>
          </cell>
          <cell r="BA30">
            <v>-14</v>
          </cell>
          <cell r="BB30">
            <v>-29</v>
          </cell>
          <cell r="BC30">
            <v>-13</v>
          </cell>
          <cell r="BD30">
            <v>-42</v>
          </cell>
          <cell r="BE30">
            <v>-15</v>
          </cell>
          <cell r="BF30">
            <v>-57</v>
          </cell>
          <cell r="BG30">
            <v>-14</v>
          </cell>
          <cell r="BH30">
            <v>-11</v>
          </cell>
          <cell r="BI30">
            <v>-25</v>
          </cell>
        </row>
        <row r="31">
          <cell r="A31" t="str">
            <v>DetailProduitfi</v>
          </cell>
          <cell r="B31" t="str">
            <v>Produits financiers</v>
          </cell>
          <cell r="C31">
            <v>11</v>
          </cell>
          <cell r="D31">
            <v>10</v>
          </cell>
          <cell r="E31">
            <v>21</v>
          </cell>
          <cell r="F31">
            <v>19</v>
          </cell>
          <cell r="G31">
            <v>40</v>
          </cell>
          <cell r="H31">
            <v>14</v>
          </cell>
          <cell r="I31">
            <v>54</v>
          </cell>
          <cell r="J31">
            <v>10</v>
          </cell>
          <cell r="K31">
            <v>11</v>
          </cell>
          <cell r="L31">
            <v>21</v>
          </cell>
          <cell r="M31">
            <v>8</v>
          </cell>
          <cell r="N31">
            <v>29</v>
          </cell>
          <cell r="O31">
            <v>4</v>
          </cell>
          <cell r="P31">
            <v>33</v>
          </cell>
          <cell r="Q31">
            <v>6</v>
          </cell>
          <cell r="R31">
            <v>8</v>
          </cell>
          <cell r="S31">
            <v>14</v>
          </cell>
          <cell r="T31">
            <v>6</v>
          </cell>
          <cell r="U31">
            <v>20</v>
          </cell>
          <cell r="V31">
            <v>6</v>
          </cell>
          <cell r="W31">
            <v>26</v>
          </cell>
          <cell r="X31">
            <v>5</v>
          </cell>
          <cell r="Y31">
            <v>5</v>
          </cell>
          <cell r="Z31">
            <v>10</v>
          </cell>
          <cell r="AA31">
            <v>7</v>
          </cell>
          <cell r="AB31">
            <v>17</v>
          </cell>
          <cell r="AC31">
            <v>8</v>
          </cell>
          <cell r="AD31">
            <v>25</v>
          </cell>
          <cell r="AE31">
            <v>5</v>
          </cell>
          <cell r="AF31">
            <v>5</v>
          </cell>
          <cell r="AG31">
            <v>10</v>
          </cell>
          <cell r="AH31">
            <v>2</v>
          </cell>
          <cell r="AI31">
            <v>17</v>
          </cell>
          <cell r="AJ31">
            <v>13</v>
          </cell>
          <cell r="AK31">
            <v>25</v>
          </cell>
          <cell r="AL31">
            <v>10</v>
          </cell>
          <cell r="AM31">
            <v>5</v>
          </cell>
          <cell r="AN31">
            <v>15</v>
          </cell>
          <cell r="AO31">
            <v>6</v>
          </cell>
          <cell r="AP31">
            <v>21</v>
          </cell>
          <cell r="AQ31">
            <v>8</v>
          </cell>
          <cell r="AR31">
            <v>29</v>
          </cell>
          <cell r="AS31">
            <v>10</v>
          </cell>
          <cell r="AT31">
            <v>5</v>
          </cell>
          <cell r="AU31">
            <v>15</v>
          </cell>
          <cell r="AV31">
            <v>6</v>
          </cell>
          <cell r="AW31">
            <v>21</v>
          </cell>
          <cell r="AX31">
            <v>8</v>
          </cell>
          <cell r="AY31">
            <v>29</v>
          </cell>
          <cell r="AZ31">
            <v>10</v>
          </cell>
          <cell r="BA31">
            <v>7</v>
          </cell>
          <cell r="BB31">
            <v>17</v>
          </cell>
          <cell r="BC31">
            <v>12</v>
          </cell>
          <cell r="BD31">
            <v>29</v>
          </cell>
          <cell r="BE31">
            <v>10</v>
          </cell>
          <cell r="BF31">
            <v>39</v>
          </cell>
          <cell r="BG31">
            <v>13</v>
          </cell>
          <cell r="BH31">
            <v>2</v>
          </cell>
          <cell r="BI31">
            <v>15</v>
          </cell>
        </row>
        <row r="32">
          <cell r="A32" t="str">
            <v>DetailIS</v>
          </cell>
          <cell r="B32" t="str">
            <v>Charge d'impôts</v>
          </cell>
          <cell r="C32">
            <v>-25</v>
          </cell>
          <cell r="D32">
            <v>64</v>
          </cell>
          <cell r="E32">
            <v>39</v>
          </cell>
          <cell r="F32">
            <v>136</v>
          </cell>
          <cell r="G32">
            <v>175</v>
          </cell>
          <cell r="H32">
            <v>13</v>
          </cell>
          <cell r="I32">
            <v>188</v>
          </cell>
          <cell r="J32">
            <v>-118</v>
          </cell>
          <cell r="K32">
            <v>82</v>
          </cell>
          <cell r="L32">
            <v>-36</v>
          </cell>
          <cell r="M32">
            <v>118</v>
          </cell>
          <cell r="N32">
            <v>82</v>
          </cell>
          <cell r="O32">
            <v>36</v>
          </cell>
          <cell r="P32">
            <v>118</v>
          </cell>
          <cell r="Q32">
            <v>-89</v>
          </cell>
          <cell r="R32">
            <v>88</v>
          </cell>
          <cell r="S32">
            <v>-1</v>
          </cell>
          <cell r="T32">
            <v>139</v>
          </cell>
          <cell r="U32">
            <v>138</v>
          </cell>
          <cell r="V32">
            <v>111</v>
          </cell>
          <cell r="W32">
            <v>249</v>
          </cell>
          <cell r="X32">
            <v>-42</v>
          </cell>
          <cell r="Y32">
            <v>142</v>
          </cell>
          <cell r="Z32">
            <v>100</v>
          </cell>
          <cell r="AA32">
            <v>157</v>
          </cell>
          <cell r="AB32">
            <v>257</v>
          </cell>
          <cell r="AC32">
            <v>46</v>
          </cell>
          <cell r="AD32">
            <v>303</v>
          </cell>
          <cell r="AE32">
            <v>-46</v>
          </cell>
          <cell r="AF32">
            <v>130</v>
          </cell>
          <cell r="AG32">
            <v>84</v>
          </cell>
          <cell r="AH32">
            <v>155</v>
          </cell>
          <cell r="AI32">
            <v>239</v>
          </cell>
          <cell r="AJ32">
            <v>60</v>
          </cell>
          <cell r="AK32">
            <v>299</v>
          </cell>
          <cell r="AL32">
            <v>-54</v>
          </cell>
          <cell r="AM32">
            <v>111</v>
          </cell>
          <cell r="AN32">
            <v>57</v>
          </cell>
          <cell r="AO32">
            <v>209</v>
          </cell>
          <cell r="AP32">
            <v>266</v>
          </cell>
          <cell r="AQ32">
            <v>161</v>
          </cell>
          <cell r="AR32">
            <v>427</v>
          </cell>
          <cell r="AS32">
            <v>-54</v>
          </cell>
          <cell r="AT32">
            <v>112</v>
          </cell>
          <cell r="AU32">
            <v>58</v>
          </cell>
          <cell r="AV32">
            <v>207</v>
          </cell>
          <cell r="AW32">
            <v>265</v>
          </cell>
          <cell r="AX32">
            <v>161</v>
          </cell>
          <cell r="AY32">
            <v>426</v>
          </cell>
          <cell r="AZ32">
            <v>-25</v>
          </cell>
          <cell r="BA32">
            <v>157</v>
          </cell>
          <cell r="BB32">
            <v>132</v>
          </cell>
          <cell r="BC32">
            <v>193</v>
          </cell>
          <cell r="BD32">
            <v>325</v>
          </cell>
          <cell r="BE32">
            <v>127</v>
          </cell>
          <cell r="BF32">
            <v>452</v>
          </cell>
          <cell r="BG32">
            <v>-85</v>
          </cell>
          <cell r="BH32">
            <v>73</v>
          </cell>
          <cell r="BI32">
            <v>-12</v>
          </cell>
        </row>
        <row r="33">
          <cell r="A33" t="str">
            <v>DetailRNME</v>
          </cell>
          <cell r="B33" t="str">
            <v>Résultat net des mises en équivalence</v>
          </cell>
          <cell r="C33">
            <v>302</v>
          </cell>
          <cell r="D33">
            <v>5</v>
          </cell>
          <cell r="E33">
            <v>307</v>
          </cell>
          <cell r="F33">
            <v>100</v>
          </cell>
          <cell r="G33">
            <v>407</v>
          </cell>
          <cell r="H33">
            <v>13</v>
          </cell>
          <cell r="I33">
            <v>420</v>
          </cell>
          <cell r="J33">
            <v>9</v>
          </cell>
          <cell r="K33">
            <v>20</v>
          </cell>
          <cell r="L33">
            <v>29</v>
          </cell>
          <cell r="M33">
            <v>130</v>
          </cell>
          <cell r="N33">
            <v>159</v>
          </cell>
          <cell r="O33">
            <v>40</v>
          </cell>
          <cell r="P33">
            <v>199</v>
          </cell>
          <cell r="Q33">
            <v>9</v>
          </cell>
          <cell r="R33">
            <v>23</v>
          </cell>
          <cell r="S33">
            <v>32</v>
          </cell>
          <cell r="T33">
            <v>59</v>
          </cell>
          <cell r="U33">
            <v>91</v>
          </cell>
          <cell r="V33">
            <v>176</v>
          </cell>
          <cell r="W33">
            <v>267</v>
          </cell>
          <cell r="X33">
            <v>75</v>
          </cell>
          <cell r="Y33">
            <v>10</v>
          </cell>
          <cell r="Z33">
            <v>85</v>
          </cell>
          <cell r="AA33">
            <v>66</v>
          </cell>
          <cell r="AB33">
            <v>151</v>
          </cell>
          <cell r="AC33">
            <v>12</v>
          </cell>
          <cell r="AD33">
            <v>163</v>
          </cell>
          <cell r="AE33">
            <v>75</v>
          </cell>
          <cell r="AF33">
            <v>10</v>
          </cell>
          <cell r="AG33">
            <v>85</v>
          </cell>
          <cell r="AH33">
            <v>66</v>
          </cell>
          <cell r="AI33">
            <v>151</v>
          </cell>
          <cell r="AJ33">
            <v>18</v>
          </cell>
          <cell r="AK33">
            <v>169</v>
          </cell>
          <cell r="AL33">
            <v>83</v>
          </cell>
          <cell r="AM33">
            <v>6</v>
          </cell>
          <cell r="AN33">
            <v>89</v>
          </cell>
          <cell r="AO33">
            <v>164</v>
          </cell>
          <cell r="AP33">
            <v>253</v>
          </cell>
          <cell r="AQ33">
            <v>50</v>
          </cell>
          <cell r="AR33">
            <v>303</v>
          </cell>
          <cell r="AS33">
            <v>82</v>
          </cell>
          <cell r="AT33">
            <v>6</v>
          </cell>
          <cell r="AU33">
            <v>88</v>
          </cell>
          <cell r="AV33">
            <v>164</v>
          </cell>
          <cell r="AW33">
            <v>252</v>
          </cell>
          <cell r="AX33">
            <v>50</v>
          </cell>
          <cell r="AY33">
            <v>302</v>
          </cell>
          <cell r="AZ33">
            <v>37</v>
          </cell>
          <cell r="BA33">
            <v>22</v>
          </cell>
          <cell r="BB33">
            <v>59</v>
          </cell>
          <cell r="BC33">
            <v>227</v>
          </cell>
          <cell r="BD33">
            <v>286</v>
          </cell>
          <cell r="BE33">
            <v>64</v>
          </cell>
          <cell r="BF33">
            <v>350</v>
          </cell>
          <cell r="BG33">
            <v>25</v>
          </cell>
          <cell r="BH33">
            <v>52</v>
          </cell>
          <cell r="BI33">
            <v>77</v>
          </cell>
        </row>
        <row r="34">
          <cell r="A34" t="str">
            <v>DetailRN100</v>
          </cell>
          <cell r="B34" t="str">
            <v>Résultat net 100%</v>
          </cell>
          <cell r="C34">
            <v>261</v>
          </cell>
          <cell r="D34">
            <v>315</v>
          </cell>
          <cell r="E34">
            <v>576</v>
          </cell>
          <cell r="F34">
            <v>355</v>
          </cell>
          <cell r="G34">
            <v>931</v>
          </cell>
          <cell r="H34">
            <v>133</v>
          </cell>
          <cell r="I34">
            <v>1064</v>
          </cell>
          <cell r="J34">
            <v>-148</v>
          </cell>
          <cell r="K34">
            <v>137</v>
          </cell>
          <cell r="L34">
            <v>-11</v>
          </cell>
          <cell r="M34">
            <v>392</v>
          </cell>
          <cell r="N34">
            <v>381</v>
          </cell>
          <cell r="O34">
            <v>99</v>
          </cell>
          <cell r="P34">
            <v>480</v>
          </cell>
          <cell r="Q34">
            <v>-197</v>
          </cell>
          <cell r="R34">
            <v>171</v>
          </cell>
          <cell r="S34">
            <v>-26</v>
          </cell>
          <cell r="T34">
            <v>381</v>
          </cell>
          <cell r="U34">
            <v>355</v>
          </cell>
          <cell r="V34">
            <v>429</v>
          </cell>
          <cell r="W34">
            <v>784</v>
          </cell>
          <cell r="X34">
            <v>-26</v>
          </cell>
          <cell r="Y34">
            <v>320</v>
          </cell>
          <cell r="Z34">
            <v>294</v>
          </cell>
          <cell r="AA34">
            <v>500</v>
          </cell>
          <cell r="AB34">
            <v>794</v>
          </cell>
          <cell r="AC34">
            <v>411</v>
          </cell>
          <cell r="AD34">
            <v>1205</v>
          </cell>
          <cell r="AE34">
            <v>-30</v>
          </cell>
          <cell r="AF34">
            <v>302</v>
          </cell>
          <cell r="AG34">
            <v>272</v>
          </cell>
          <cell r="AH34">
            <v>497</v>
          </cell>
          <cell r="AI34">
            <v>769</v>
          </cell>
          <cell r="AJ34">
            <v>432</v>
          </cell>
          <cell r="AK34">
            <v>1201</v>
          </cell>
          <cell r="AL34">
            <v>25</v>
          </cell>
          <cell r="AM34">
            <v>287</v>
          </cell>
          <cell r="AN34">
            <v>312</v>
          </cell>
          <cell r="AO34">
            <v>555</v>
          </cell>
          <cell r="AP34">
            <v>867</v>
          </cell>
          <cell r="AQ34">
            <v>586</v>
          </cell>
          <cell r="AR34">
            <v>1453</v>
          </cell>
          <cell r="AS34">
            <v>27</v>
          </cell>
          <cell r="AT34">
            <v>286</v>
          </cell>
          <cell r="AU34">
            <v>313</v>
          </cell>
          <cell r="AV34">
            <v>553</v>
          </cell>
          <cell r="AW34">
            <v>866</v>
          </cell>
          <cell r="AX34">
            <v>584</v>
          </cell>
          <cell r="AY34">
            <v>1450</v>
          </cell>
          <cell r="AZ34">
            <v>-39</v>
          </cell>
          <cell r="BA34">
            <v>336</v>
          </cell>
          <cell r="BB34">
            <v>297</v>
          </cell>
          <cell r="BC34">
            <v>647</v>
          </cell>
          <cell r="BD34">
            <v>944</v>
          </cell>
          <cell r="BE34">
            <v>376</v>
          </cell>
          <cell r="BF34">
            <v>1320</v>
          </cell>
          <cell r="BG34">
            <v>-197</v>
          </cell>
          <cell r="BH34">
            <v>-22</v>
          </cell>
          <cell r="BI34">
            <v>-219</v>
          </cell>
        </row>
        <row r="35">
          <cell r="A35" t="str">
            <v>DetailRNPG</v>
          </cell>
          <cell r="B35" t="str">
            <v>Résultat net part du Groupe</v>
          </cell>
          <cell r="C35">
            <v>238</v>
          </cell>
          <cell r="D35">
            <v>140</v>
          </cell>
          <cell r="E35">
            <v>378</v>
          </cell>
          <cell r="F35">
            <v>334</v>
          </cell>
          <cell r="G35">
            <v>712</v>
          </cell>
          <cell r="H35">
            <v>95</v>
          </cell>
          <cell r="I35">
            <v>807</v>
          </cell>
          <cell r="J35">
            <v>-157</v>
          </cell>
          <cell r="K35">
            <v>115</v>
          </cell>
          <cell r="L35">
            <v>-42</v>
          </cell>
          <cell r="M35">
            <v>376</v>
          </cell>
          <cell r="N35">
            <v>334</v>
          </cell>
          <cell r="O35">
            <v>69</v>
          </cell>
          <cell r="P35">
            <v>403</v>
          </cell>
          <cell r="Q35">
            <v>-180</v>
          </cell>
          <cell r="R35">
            <v>152</v>
          </cell>
          <cell r="S35">
            <v>-28</v>
          </cell>
          <cell r="T35">
            <v>373</v>
          </cell>
          <cell r="U35">
            <v>345</v>
          </cell>
          <cell r="V35">
            <v>387</v>
          </cell>
          <cell r="W35">
            <v>732</v>
          </cell>
          <cell r="X35">
            <v>-38</v>
          </cell>
          <cell r="Y35">
            <v>278</v>
          </cell>
          <cell r="Z35">
            <v>240</v>
          </cell>
          <cell r="AA35">
            <v>473</v>
          </cell>
          <cell r="AB35">
            <v>713</v>
          </cell>
          <cell r="AC35">
            <v>372</v>
          </cell>
          <cell r="AD35">
            <v>1085</v>
          </cell>
          <cell r="AE35">
            <v>-41</v>
          </cell>
          <cell r="AF35">
            <v>261</v>
          </cell>
          <cell r="AG35">
            <v>220</v>
          </cell>
          <cell r="AH35">
            <v>469</v>
          </cell>
          <cell r="AI35">
            <v>689</v>
          </cell>
          <cell r="AJ35">
            <v>393</v>
          </cell>
          <cell r="AK35">
            <v>1082</v>
          </cell>
          <cell r="AL35">
            <v>12</v>
          </cell>
          <cell r="AM35">
            <v>248</v>
          </cell>
          <cell r="AN35">
            <v>260</v>
          </cell>
          <cell r="AO35">
            <v>512</v>
          </cell>
          <cell r="AP35">
            <v>772</v>
          </cell>
          <cell r="AQ35">
            <v>539</v>
          </cell>
          <cell r="AR35">
            <v>1311</v>
          </cell>
          <cell r="AS35">
            <v>14</v>
          </cell>
          <cell r="AT35">
            <v>247</v>
          </cell>
          <cell r="AU35">
            <v>261</v>
          </cell>
          <cell r="AV35">
            <v>510</v>
          </cell>
          <cell r="AW35">
            <v>771</v>
          </cell>
          <cell r="AX35">
            <v>537</v>
          </cell>
          <cell r="AY35">
            <v>1308</v>
          </cell>
          <cell r="AZ35">
            <v>-59</v>
          </cell>
          <cell r="BA35">
            <v>284</v>
          </cell>
          <cell r="BB35">
            <v>225</v>
          </cell>
          <cell r="BC35">
            <v>623</v>
          </cell>
          <cell r="BD35">
            <v>848</v>
          </cell>
          <cell r="BE35">
            <v>336</v>
          </cell>
          <cell r="BF35">
            <v>1184</v>
          </cell>
          <cell r="BG35">
            <v>-204</v>
          </cell>
          <cell r="BH35">
            <v>-40</v>
          </cell>
          <cell r="BI35">
            <v>-244</v>
          </cell>
        </row>
        <row r="36">
          <cell r="A36" t="str">
            <v>DetailRNPGByCn</v>
          </cell>
          <cell r="B36" t="str">
            <v>RNPG conso ByCn</v>
          </cell>
          <cell r="H36">
            <v>73</v>
          </cell>
          <cell r="I36">
            <v>254</v>
          </cell>
          <cell r="J36">
            <v>51</v>
          </cell>
          <cell r="K36">
            <v>59</v>
          </cell>
          <cell r="L36">
            <v>110</v>
          </cell>
          <cell r="M36">
            <v>133</v>
          </cell>
          <cell r="N36">
            <v>243</v>
          </cell>
          <cell r="O36">
            <v>33</v>
          </cell>
          <cell r="P36">
            <v>276</v>
          </cell>
          <cell r="Q36">
            <v>47</v>
          </cell>
          <cell r="R36">
            <v>53</v>
          </cell>
          <cell r="S36">
            <v>100</v>
          </cell>
          <cell r="T36">
            <v>65</v>
          </cell>
          <cell r="U36">
            <v>165</v>
          </cell>
          <cell r="V36">
            <v>155</v>
          </cell>
          <cell r="W36">
            <v>320</v>
          </cell>
          <cell r="X36">
            <v>79</v>
          </cell>
          <cell r="Y36">
            <v>80</v>
          </cell>
          <cell r="Z36">
            <v>159</v>
          </cell>
          <cell r="AA36">
            <v>74</v>
          </cell>
          <cell r="AB36">
            <v>233</v>
          </cell>
          <cell r="AC36">
            <v>87</v>
          </cell>
          <cell r="AD36">
            <v>319</v>
          </cell>
          <cell r="AE36">
            <v>79</v>
          </cell>
          <cell r="AF36">
            <v>80</v>
          </cell>
          <cell r="AG36">
            <v>159</v>
          </cell>
          <cell r="AH36">
            <v>74</v>
          </cell>
          <cell r="AI36">
            <v>233</v>
          </cell>
          <cell r="AJ36">
            <v>87</v>
          </cell>
          <cell r="AK36">
            <v>319</v>
          </cell>
          <cell r="AL36">
            <v>63</v>
          </cell>
          <cell r="AM36">
            <v>76</v>
          </cell>
          <cell r="AN36">
            <v>139</v>
          </cell>
          <cell r="AO36">
            <v>-30</v>
          </cell>
          <cell r="AP36">
            <v>109</v>
          </cell>
          <cell r="AQ36">
            <v>187</v>
          </cell>
          <cell r="AR36">
            <v>296</v>
          </cell>
          <cell r="AS36">
            <v>63</v>
          </cell>
          <cell r="AT36">
            <v>77</v>
          </cell>
          <cell r="AU36">
            <v>140</v>
          </cell>
          <cell r="AV36">
            <v>-30</v>
          </cell>
          <cell r="AW36">
            <v>110</v>
          </cell>
          <cell r="AX36">
            <v>186</v>
          </cell>
          <cell r="AY36">
            <v>296</v>
          </cell>
          <cell r="AZ36">
            <v>55</v>
          </cell>
          <cell r="BA36">
            <v>66</v>
          </cell>
          <cell r="BB36">
            <v>121</v>
          </cell>
          <cell r="BC36">
            <v>105</v>
          </cell>
          <cell r="BD36">
            <v>226</v>
          </cell>
          <cell r="BE36">
            <v>99</v>
          </cell>
          <cell r="BF36">
            <v>325</v>
          </cell>
          <cell r="BG36">
            <v>22</v>
          </cell>
          <cell r="BH36">
            <v>-88</v>
          </cell>
          <cell r="BI36">
            <v>-66</v>
          </cell>
        </row>
        <row r="37">
          <cell r="A37" t="str">
            <v>DetailRNPGByImmo</v>
          </cell>
          <cell r="B37" t="str">
            <v>RNPG conso ByImmo</v>
          </cell>
          <cell r="C37">
            <v>18</v>
          </cell>
          <cell r="D37">
            <v>23</v>
          </cell>
          <cell r="E37">
            <v>41</v>
          </cell>
          <cell r="F37">
            <v>32</v>
          </cell>
          <cell r="G37">
            <v>73</v>
          </cell>
          <cell r="H37">
            <v>29</v>
          </cell>
          <cell r="I37">
            <v>102</v>
          </cell>
          <cell r="J37">
            <v>15</v>
          </cell>
          <cell r="K37">
            <v>19</v>
          </cell>
          <cell r="L37">
            <v>34</v>
          </cell>
          <cell r="M37">
            <v>12</v>
          </cell>
          <cell r="N37">
            <v>46</v>
          </cell>
          <cell r="O37">
            <v>31</v>
          </cell>
          <cell r="P37">
            <v>77</v>
          </cell>
          <cell r="Q37">
            <v>16</v>
          </cell>
          <cell r="R37">
            <v>18</v>
          </cell>
          <cell r="S37">
            <v>34</v>
          </cell>
          <cell r="T37">
            <v>19</v>
          </cell>
          <cell r="U37">
            <v>53</v>
          </cell>
          <cell r="V37">
            <v>38</v>
          </cell>
          <cell r="W37">
            <v>91</v>
          </cell>
          <cell r="X37">
            <v>16</v>
          </cell>
          <cell r="Y37">
            <v>21</v>
          </cell>
          <cell r="Z37">
            <v>37</v>
          </cell>
          <cell r="AA37">
            <v>44</v>
          </cell>
          <cell r="AB37">
            <v>81</v>
          </cell>
          <cell r="AC37">
            <v>44</v>
          </cell>
          <cell r="AD37">
            <v>125</v>
          </cell>
          <cell r="AE37">
            <v>16</v>
          </cell>
          <cell r="AF37">
            <v>14</v>
          </cell>
          <cell r="AG37">
            <v>30</v>
          </cell>
          <cell r="AH37">
            <v>40</v>
          </cell>
          <cell r="AI37">
            <v>70</v>
          </cell>
          <cell r="AJ37">
            <v>56</v>
          </cell>
          <cell r="AK37">
            <v>126</v>
          </cell>
          <cell r="AL37">
            <v>17</v>
          </cell>
          <cell r="AM37">
            <v>25</v>
          </cell>
          <cell r="AN37">
            <v>42</v>
          </cell>
          <cell r="AO37">
            <v>20</v>
          </cell>
          <cell r="AP37">
            <v>62</v>
          </cell>
          <cell r="AQ37">
            <v>76</v>
          </cell>
          <cell r="AR37">
            <v>138</v>
          </cell>
          <cell r="AS37">
            <v>17</v>
          </cell>
          <cell r="AT37">
            <v>24</v>
          </cell>
          <cell r="AU37">
            <v>41</v>
          </cell>
          <cell r="AV37">
            <v>20</v>
          </cell>
          <cell r="AW37">
            <v>61</v>
          </cell>
          <cell r="AX37">
            <v>76</v>
          </cell>
          <cell r="AY37">
            <v>137</v>
          </cell>
          <cell r="AZ37">
            <v>6</v>
          </cell>
          <cell r="BA37">
            <v>7</v>
          </cell>
          <cell r="BB37">
            <v>13</v>
          </cell>
          <cell r="BC37">
            <v>7</v>
          </cell>
          <cell r="BD37">
            <v>20</v>
          </cell>
          <cell r="BE37">
            <v>26</v>
          </cell>
          <cell r="BF37">
            <v>46</v>
          </cell>
          <cell r="BG37">
            <v>-15</v>
          </cell>
          <cell r="BH37">
            <v>-18</v>
          </cell>
          <cell r="BI37">
            <v>-33</v>
          </cell>
        </row>
        <row r="38">
          <cell r="A38" t="str">
            <v>DetailRNPGColas</v>
          </cell>
          <cell r="B38" t="str">
            <v>RNPG conso Colas</v>
          </cell>
          <cell r="C38">
            <v>225</v>
          </cell>
          <cell r="D38">
            <v>73</v>
          </cell>
          <cell r="E38">
            <v>298</v>
          </cell>
          <cell r="F38">
            <v>195</v>
          </cell>
          <cell r="G38">
            <v>493</v>
          </cell>
          <cell r="H38">
            <v>90</v>
          </cell>
          <cell r="I38">
            <v>583</v>
          </cell>
          <cell r="J38">
            <v>-164</v>
          </cell>
          <cell r="K38">
            <v>98</v>
          </cell>
          <cell r="L38">
            <v>-66</v>
          </cell>
          <cell r="M38">
            <v>248</v>
          </cell>
          <cell r="N38">
            <v>182</v>
          </cell>
          <cell r="O38">
            <v>44</v>
          </cell>
          <cell r="P38">
            <v>226</v>
          </cell>
          <cell r="Q38">
            <v>-166</v>
          </cell>
          <cell r="R38">
            <v>97</v>
          </cell>
          <cell r="S38">
            <v>-69</v>
          </cell>
          <cell r="T38">
            <v>230</v>
          </cell>
          <cell r="U38">
            <v>161</v>
          </cell>
          <cell r="V38">
            <v>182</v>
          </cell>
          <cell r="W38">
            <v>343</v>
          </cell>
          <cell r="X38">
            <v>-189</v>
          </cell>
          <cell r="Y38">
            <v>104</v>
          </cell>
          <cell r="Z38">
            <v>-85</v>
          </cell>
          <cell r="AA38">
            <v>239</v>
          </cell>
          <cell r="AB38">
            <v>154</v>
          </cell>
          <cell r="AC38">
            <v>163</v>
          </cell>
          <cell r="AD38">
            <v>317</v>
          </cell>
          <cell r="AE38">
            <v>-189</v>
          </cell>
          <cell r="AF38">
            <v>104</v>
          </cell>
          <cell r="AG38">
            <v>-85</v>
          </cell>
          <cell r="AH38">
            <v>239</v>
          </cell>
          <cell r="AI38">
            <v>154</v>
          </cell>
          <cell r="AJ38">
            <v>163</v>
          </cell>
          <cell r="AK38">
            <v>317</v>
          </cell>
          <cell r="AL38">
            <v>-211</v>
          </cell>
          <cell r="AM38">
            <v>85</v>
          </cell>
          <cell r="AN38">
            <v>-126</v>
          </cell>
          <cell r="AO38">
            <v>233</v>
          </cell>
          <cell r="AP38">
            <v>107</v>
          </cell>
          <cell r="AQ38">
            <v>112</v>
          </cell>
          <cell r="AR38">
            <v>219</v>
          </cell>
          <cell r="AS38">
            <v>-210</v>
          </cell>
          <cell r="AT38">
            <v>85</v>
          </cell>
          <cell r="AU38">
            <v>-125</v>
          </cell>
          <cell r="AV38">
            <v>233</v>
          </cell>
          <cell r="AW38">
            <v>108</v>
          </cell>
          <cell r="AX38">
            <v>112</v>
          </cell>
          <cell r="AY38">
            <v>220</v>
          </cell>
          <cell r="AZ38">
            <v>-219</v>
          </cell>
          <cell r="BA38">
            <v>120</v>
          </cell>
          <cell r="BB38">
            <v>-99</v>
          </cell>
          <cell r="BC38">
            <v>234</v>
          </cell>
          <cell r="BD38">
            <v>135</v>
          </cell>
          <cell r="BE38">
            <v>117</v>
          </cell>
          <cell r="BF38">
            <v>252</v>
          </cell>
          <cell r="BG38">
            <v>-290</v>
          </cell>
          <cell r="BH38">
            <v>5</v>
          </cell>
          <cell r="BI38">
            <v>-285</v>
          </cell>
        </row>
        <row r="39">
          <cell r="A39" t="str">
            <v>DetailRNPGCom</v>
          </cell>
          <cell r="B39" t="str">
            <v>RNPG conso TF1</v>
          </cell>
          <cell r="C39">
            <v>5</v>
          </cell>
          <cell r="D39">
            <v>135</v>
          </cell>
          <cell r="E39">
            <v>140</v>
          </cell>
          <cell r="F39">
            <v>9</v>
          </cell>
          <cell r="G39">
            <v>149</v>
          </cell>
          <cell r="H39">
            <v>30</v>
          </cell>
          <cell r="I39">
            <v>179</v>
          </cell>
          <cell r="J39">
            <v>14</v>
          </cell>
          <cell r="K39">
            <v>13</v>
          </cell>
          <cell r="L39">
            <v>27</v>
          </cell>
          <cell r="M39">
            <v>1</v>
          </cell>
          <cell r="N39">
            <v>28</v>
          </cell>
          <cell r="O39">
            <v>16</v>
          </cell>
          <cell r="P39">
            <v>44</v>
          </cell>
          <cell r="Q39">
            <v>-6</v>
          </cell>
          <cell r="R39">
            <v>6</v>
          </cell>
          <cell r="S39">
            <v>0</v>
          </cell>
          <cell r="T39">
            <v>-6</v>
          </cell>
          <cell r="U39">
            <v>-6</v>
          </cell>
          <cell r="V39">
            <v>24</v>
          </cell>
          <cell r="W39">
            <v>18</v>
          </cell>
          <cell r="X39">
            <v>12</v>
          </cell>
          <cell r="Y39">
            <v>21</v>
          </cell>
          <cell r="Z39">
            <v>33</v>
          </cell>
          <cell r="AA39">
            <v>4</v>
          </cell>
          <cell r="AB39">
            <v>37</v>
          </cell>
          <cell r="AC39">
            <v>23</v>
          </cell>
          <cell r="AD39">
            <v>60</v>
          </cell>
          <cell r="AE39">
            <v>12</v>
          </cell>
          <cell r="AF39">
            <v>21</v>
          </cell>
          <cell r="AG39">
            <v>33</v>
          </cell>
          <cell r="AH39">
            <v>4</v>
          </cell>
          <cell r="AI39">
            <v>37</v>
          </cell>
          <cell r="AK39">
            <v>60</v>
          </cell>
          <cell r="AL39">
            <v>11</v>
          </cell>
          <cell r="AM39">
            <v>18</v>
          </cell>
          <cell r="AN39">
            <v>29</v>
          </cell>
          <cell r="AO39">
            <v>7</v>
          </cell>
          <cell r="AP39">
            <v>36</v>
          </cell>
          <cell r="AQ39">
            <v>20</v>
          </cell>
          <cell r="AR39">
            <v>56</v>
          </cell>
          <cell r="AS39">
            <v>11</v>
          </cell>
          <cell r="AT39">
            <v>18</v>
          </cell>
          <cell r="AU39">
            <v>29</v>
          </cell>
          <cell r="AV39">
            <v>7</v>
          </cell>
          <cell r="AW39">
            <v>36</v>
          </cell>
          <cell r="AX39">
            <v>19</v>
          </cell>
          <cell r="AY39">
            <v>55</v>
          </cell>
          <cell r="AZ39">
            <v>18</v>
          </cell>
          <cell r="BA39">
            <v>29</v>
          </cell>
          <cell r="BB39">
            <v>47</v>
          </cell>
          <cell r="BC39">
            <v>5</v>
          </cell>
          <cell r="BD39">
            <v>52</v>
          </cell>
          <cell r="BE39">
            <v>15</v>
          </cell>
          <cell r="BF39">
            <v>67</v>
          </cell>
          <cell r="BG39">
            <v>11</v>
          </cell>
          <cell r="BH39">
            <v>6</v>
          </cell>
          <cell r="BI39">
            <v>17</v>
          </cell>
        </row>
        <row r="40">
          <cell r="A40" t="str">
            <v>DetailRNPGTel</v>
          </cell>
          <cell r="B40" t="str">
            <v>RNPG conso ByTel</v>
          </cell>
          <cell r="C40">
            <v>75</v>
          </cell>
          <cell r="D40">
            <v>-70</v>
          </cell>
          <cell r="E40">
            <v>5</v>
          </cell>
          <cell r="F40">
            <v>15</v>
          </cell>
          <cell r="G40">
            <v>20</v>
          </cell>
          <cell r="H40">
            <v>-61</v>
          </cell>
          <cell r="I40">
            <v>-41</v>
          </cell>
          <cell r="J40">
            <v>-49</v>
          </cell>
          <cell r="K40">
            <v>-17</v>
          </cell>
          <cell r="L40">
            <v>-66</v>
          </cell>
          <cell r="M40">
            <v>16</v>
          </cell>
          <cell r="N40">
            <v>-50</v>
          </cell>
          <cell r="O40">
            <v>-9</v>
          </cell>
          <cell r="P40">
            <v>-59</v>
          </cell>
          <cell r="Q40">
            <v>-40</v>
          </cell>
          <cell r="R40">
            <v>28</v>
          </cell>
          <cell r="S40">
            <v>-12</v>
          </cell>
          <cell r="T40">
            <v>69</v>
          </cell>
          <cell r="U40">
            <v>57</v>
          </cell>
          <cell r="V40">
            <v>26</v>
          </cell>
          <cell r="W40">
            <v>83</v>
          </cell>
          <cell r="X40">
            <v>18</v>
          </cell>
          <cell r="Y40">
            <v>104</v>
          </cell>
          <cell r="Z40">
            <v>122</v>
          </cell>
          <cell r="AA40">
            <v>107</v>
          </cell>
          <cell r="AB40">
            <v>229</v>
          </cell>
          <cell r="AC40">
            <v>7</v>
          </cell>
          <cell r="AD40">
            <v>236</v>
          </cell>
          <cell r="AE40">
            <v>14</v>
          </cell>
          <cell r="AF40">
            <v>94</v>
          </cell>
          <cell r="AG40">
            <v>108</v>
          </cell>
          <cell r="AH40">
            <v>108</v>
          </cell>
          <cell r="AI40">
            <v>216</v>
          </cell>
          <cell r="AK40">
            <v>231</v>
          </cell>
          <cell r="AL40">
            <v>68</v>
          </cell>
          <cell r="AM40">
            <v>73</v>
          </cell>
          <cell r="AN40">
            <v>141</v>
          </cell>
          <cell r="AO40">
            <v>170</v>
          </cell>
          <cell r="AP40">
            <v>311</v>
          </cell>
          <cell r="AQ40">
            <v>136</v>
          </cell>
          <cell r="AR40">
            <v>447</v>
          </cell>
          <cell r="AS40">
            <v>70</v>
          </cell>
          <cell r="AT40">
            <v>72</v>
          </cell>
          <cell r="AU40">
            <v>142</v>
          </cell>
          <cell r="AV40">
            <v>167</v>
          </cell>
          <cell r="AW40">
            <v>309</v>
          </cell>
          <cell r="AX40">
            <v>135</v>
          </cell>
          <cell r="AY40">
            <v>444</v>
          </cell>
          <cell r="AZ40">
            <v>53</v>
          </cell>
          <cell r="BA40">
            <v>97</v>
          </cell>
          <cell r="BB40">
            <v>150</v>
          </cell>
          <cell r="BC40">
            <v>101</v>
          </cell>
          <cell r="BD40">
            <v>251</v>
          </cell>
          <cell r="BE40">
            <v>92</v>
          </cell>
          <cell r="BF40">
            <v>343</v>
          </cell>
          <cell r="BG40">
            <v>36</v>
          </cell>
          <cell r="BH40">
            <v>106</v>
          </cell>
          <cell r="BI40">
            <v>142</v>
          </cell>
        </row>
        <row r="41">
          <cell r="A41" t="str">
            <v xml:space="preserve">DetailRNPGAlstom </v>
          </cell>
          <cell r="B41" t="str">
            <v>RNPG conso Alstom</v>
          </cell>
          <cell r="C41">
            <v>53</v>
          </cell>
          <cell r="D41">
            <v>0</v>
          </cell>
          <cell r="E41">
            <v>53</v>
          </cell>
          <cell r="F41">
            <v>66</v>
          </cell>
          <cell r="G41">
            <v>119</v>
          </cell>
          <cell r="H41">
            <v>-4</v>
          </cell>
          <cell r="I41">
            <v>115</v>
          </cell>
          <cell r="J41">
            <v>-285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36</v>
          </cell>
          <cell r="U41">
            <v>36</v>
          </cell>
          <cell r="V41">
            <v>0</v>
          </cell>
          <cell r="W41">
            <v>36</v>
          </cell>
          <cell r="X41">
            <v>45</v>
          </cell>
          <cell r="Y41">
            <v>0</v>
          </cell>
          <cell r="Z41">
            <v>45</v>
          </cell>
          <cell r="AA41">
            <v>60</v>
          </cell>
          <cell r="AB41">
            <v>105</v>
          </cell>
          <cell r="AC41">
            <v>0</v>
          </cell>
          <cell r="AD41">
            <v>105</v>
          </cell>
          <cell r="AE41">
            <v>45</v>
          </cell>
          <cell r="AF41">
            <v>0</v>
          </cell>
          <cell r="AG41">
            <v>45</v>
          </cell>
          <cell r="AH41">
            <v>60</v>
          </cell>
          <cell r="AI41">
            <v>105</v>
          </cell>
          <cell r="AK41">
            <v>105</v>
          </cell>
          <cell r="AL41">
            <v>73</v>
          </cell>
          <cell r="AM41">
            <v>0</v>
          </cell>
          <cell r="AN41">
            <v>73</v>
          </cell>
          <cell r="AO41">
            <v>157</v>
          </cell>
          <cell r="AP41">
            <v>230</v>
          </cell>
          <cell r="AQ41">
            <v>0</v>
          </cell>
          <cell r="AR41">
            <v>230</v>
          </cell>
          <cell r="AS41">
            <v>73</v>
          </cell>
          <cell r="AT41">
            <v>0</v>
          </cell>
          <cell r="AU41">
            <v>73</v>
          </cell>
          <cell r="AV41">
            <v>157</v>
          </cell>
          <cell r="AW41">
            <v>230</v>
          </cell>
          <cell r="AX41">
            <v>0</v>
          </cell>
          <cell r="AY41">
            <v>230</v>
          </cell>
          <cell r="AZ41">
            <v>33</v>
          </cell>
          <cell r="BA41">
            <v>0</v>
          </cell>
          <cell r="BB41">
            <v>33</v>
          </cell>
          <cell r="BC41">
            <v>205</v>
          </cell>
          <cell r="BD41">
            <v>238</v>
          </cell>
          <cell r="BE41">
            <v>0</v>
          </cell>
          <cell r="BF41">
            <v>238</v>
          </cell>
          <cell r="BG41">
            <v>35</v>
          </cell>
          <cell r="BH41">
            <v>0</v>
          </cell>
          <cell r="BI41">
            <v>35</v>
          </cell>
        </row>
        <row r="42">
          <cell r="A42" t="str">
            <v>DetailRNPGHorsExecpt</v>
          </cell>
          <cell r="B42" t="str">
            <v>RNPG hors exceptionnels</v>
          </cell>
          <cell r="C42">
            <v>-111</v>
          </cell>
          <cell r="D42">
            <v>91</v>
          </cell>
          <cell r="E42">
            <v>-20</v>
          </cell>
          <cell r="F42">
            <v>332</v>
          </cell>
          <cell r="G42">
            <v>312</v>
          </cell>
          <cell r="H42">
            <v>180</v>
          </cell>
          <cell r="I42">
            <v>492</v>
          </cell>
          <cell r="J42">
            <v>-145</v>
          </cell>
          <cell r="K42">
            <v>141</v>
          </cell>
          <cell r="L42">
            <v>-4</v>
          </cell>
          <cell r="M42">
            <v>324</v>
          </cell>
          <cell r="N42">
            <v>320</v>
          </cell>
          <cell r="O42">
            <v>169</v>
          </cell>
          <cell r="P42">
            <v>489</v>
          </cell>
          <cell r="Q42">
            <v>-137</v>
          </cell>
          <cell r="R42">
            <v>183</v>
          </cell>
          <cell r="S42">
            <v>46</v>
          </cell>
          <cell r="T42">
            <v>366</v>
          </cell>
          <cell r="U42">
            <v>412</v>
          </cell>
          <cell r="V42">
            <v>220</v>
          </cell>
          <cell r="W42">
            <v>632</v>
          </cell>
          <cell r="X42">
            <v>-30</v>
          </cell>
          <cell r="Y42">
            <v>247</v>
          </cell>
          <cell r="Z42">
            <v>217</v>
          </cell>
          <cell r="AA42">
            <v>442</v>
          </cell>
          <cell r="AB42">
            <v>659</v>
          </cell>
          <cell r="AC42">
            <v>277</v>
          </cell>
          <cell r="AD42">
            <v>936</v>
          </cell>
          <cell r="AE42">
            <v>-33</v>
          </cell>
          <cell r="AF42">
            <v>230</v>
          </cell>
          <cell r="AG42">
            <v>197</v>
          </cell>
          <cell r="AH42">
            <v>438</v>
          </cell>
          <cell r="AI42">
            <v>635</v>
          </cell>
          <cell r="AJ42">
            <v>298</v>
          </cell>
          <cell r="AK42">
            <v>933</v>
          </cell>
          <cell r="AL42">
            <v>-23</v>
          </cell>
          <cell r="AM42">
            <v>232</v>
          </cell>
          <cell r="AN42">
            <v>209</v>
          </cell>
          <cell r="AO42">
            <v>439</v>
          </cell>
          <cell r="AP42">
            <v>648</v>
          </cell>
          <cell r="AQ42">
            <v>399</v>
          </cell>
          <cell r="AR42">
            <v>1047</v>
          </cell>
          <cell r="AS42">
            <v>-21</v>
          </cell>
          <cell r="AT42">
            <v>231</v>
          </cell>
          <cell r="AU42">
            <v>210</v>
          </cell>
          <cell r="AV42">
            <v>437</v>
          </cell>
          <cell r="AW42">
            <v>647</v>
          </cell>
          <cell r="AX42">
            <v>397</v>
          </cell>
          <cell r="AY42">
            <v>1044</v>
          </cell>
          <cell r="AZ42">
            <v>-70</v>
          </cell>
          <cell r="BA42">
            <v>270</v>
          </cell>
          <cell r="BB42">
            <v>200</v>
          </cell>
          <cell r="BC42">
            <v>447</v>
          </cell>
          <cell r="BD42">
            <v>647</v>
          </cell>
          <cell r="BE42">
            <v>354</v>
          </cell>
          <cell r="BF42">
            <v>1001</v>
          </cell>
        </row>
        <row r="43">
          <cell r="A43" t="str">
            <v>DetailCAFnette</v>
          </cell>
          <cell r="B43" t="str">
            <v>Caf nette</v>
          </cell>
          <cell r="C43" t="str">
            <v>info non dispo</v>
          </cell>
          <cell r="D43" t="str">
            <v>info non dispo</v>
          </cell>
          <cell r="E43" t="str">
            <v>info non dispo</v>
          </cell>
          <cell r="F43" t="str">
            <v>info non dispo</v>
          </cell>
          <cell r="G43">
            <v>1412</v>
          </cell>
          <cell r="H43">
            <v>347</v>
          </cell>
          <cell r="I43">
            <v>1759</v>
          </cell>
          <cell r="J43">
            <v>87</v>
          </cell>
          <cell r="K43">
            <v>493</v>
          </cell>
          <cell r="L43">
            <v>580</v>
          </cell>
          <cell r="M43">
            <v>616</v>
          </cell>
          <cell r="N43">
            <v>1196</v>
          </cell>
          <cell r="O43">
            <v>478</v>
          </cell>
          <cell r="P43">
            <v>1674</v>
          </cell>
          <cell r="Q43">
            <v>144</v>
          </cell>
          <cell r="R43">
            <v>575</v>
          </cell>
          <cell r="S43">
            <v>719</v>
          </cell>
          <cell r="T43">
            <v>692</v>
          </cell>
          <cell r="U43">
            <v>1411</v>
          </cell>
          <cell r="V43">
            <v>622</v>
          </cell>
          <cell r="W43">
            <v>2033</v>
          </cell>
          <cell r="X43">
            <v>251</v>
          </cell>
          <cell r="Y43">
            <v>587</v>
          </cell>
          <cell r="Z43">
            <v>838</v>
          </cell>
          <cell r="AA43">
            <v>759</v>
          </cell>
          <cell r="AB43">
            <v>1597</v>
          </cell>
          <cell r="AC43">
            <v>758</v>
          </cell>
          <cell r="AD43">
            <v>2355</v>
          </cell>
          <cell r="AE43">
            <v>232</v>
          </cell>
          <cell r="AF43">
            <v>555</v>
          </cell>
          <cell r="AG43">
            <v>787</v>
          </cell>
          <cell r="AH43">
            <v>738</v>
          </cell>
          <cell r="AI43">
            <v>1525</v>
          </cell>
          <cell r="AJ43">
            <v>761</v>
          </cell>
          <cell r="AK43">
            <v>2286</v>
          </cell>
          <cell r="AL43">
            <v>125</v>
          </cell>
          <cell r="AM43">
            <v>757</v>
          </cell>
          <cell r="AN43">
            <v>882</v>
          </cell>
          <cell r="AO43">
            <v>766</v>
          </cell>
          <cell r="AP43">
            <v>1648</v>
          </cell>
          <cell r="AQ43">
            <v>840</v>
          </cell>
          <cell r="AR43">
            <v>2488</v>
          </cell>
          <cell r="AS43">
            <v>204</v>
          </cell>
          <cell r="AT43">
            <v>763</v>
          </cell>
          <cell r="AU43">
            <v>967</v>
          </cell>
          <cell r="AV43">
            <v>899</v>
          </cell>
          <cell r="AW43">
            <v>1866</v>
          </cell>
          <cell r="AX43">
            <v>843</v>
          </cell>
          <cell r="AY43">
            <v>2709</v>
          </cell>
          <cell r="AZ43">
            <v>207</v>
          </cell>
          <cell r="BA43">
            <v>774</v>
          </cell>
          <cell r="BB43">
            <v>981</v>
          </cell>
          <cell r="BC43">
            <v>1358</v>
          </cell>
          <cell r="BD43">
            <v>2339</v>
          </cell>
          <cell r="BE43">
            <v>993</v>
          </cell>
          <cell r="BF43">
            <v>3332</v>
          </cell>
          <cell r="BG43">
            <v>145</v>
          </cell>
          <cell r="BH43">
            <v>428</v>
          </cell>
          <cell r="BI43">
            <v>573</v>
          </cell>
        </row>
        <row r="44">
          <cell r="A44" t="str">
            <v>DetailCaf</v>
          </cell>
          <cell r="B44" t="str">
            <v>Caf</v>
          </cell>
          <cell r="C44">
            <v>308</v>
          </cell>
          <cell r="D44">
            <v>681</v>
          </cell>
          <cell r="E44">
            <v>989</v>
          </cell>
          <cell r="F44">
            <v>836</v>
          </cell>
          <cell r="G44">
            <v>1825</v>
          </cell>
          <cell r="H44">
            <v>433</v>
          </cell>
          <cell r="I44">
            <v>2258</v>
          </cell>
          <cell r="J44">
            <v>41</v>
          </cell>
          <cell r="K44">
            <v>649</v>
          </cell>
          <cell r="L44">
            <v>690</v>
          </cell>
          <cell r="M44">
            <v>798</v>
          </cell>
          <cell r="N44">
            <v>1488</v>
          </cell>
          <cell r="O44">
            <v>579</v>
          </cell>
          <cell r="P44">
            <v>2067</v>
          </cell>
          <cell r="Q44">
            <v>117</v>
          </cell>
          <cell r="R44">
            <v>719</v>
          </cell>
          <cell r="S44">
            <v>836</v>
          </cell>
          <cell r="T44">
            <v>884</v>
          </cell>
          <cell r="U44">
            <v>1720</v>
          </cell>
          <cell r="V44">
            <v>784</v>
          </cell>
          <cell r="W44">
            <v>2504</v>
          </cell>
          <cell r="X44">
            <v>266</v>
          </cell>
          <cell r="Y44">
            <v>787</v>
          </cell>
          <cell r="Z44">
            <v>1053</v>
          </cell>
          <cell r="AA44">
            <v>971</v>
          </cell>
          <cell r="AB44">
            <v>2024</v>
          </cell>
          <cell r="AC44">
            <v>860</v>
          </cell>
          <cell r="AD44">
            <v>2884</v>
          </cell>
          <cell r="AE44">
            <v>243</v>
          </cell>
          <cell r="AF44">
            <v>743</v>
          </cell>
          <cell r="AG44">
            <v>986</v>
          </cell>
          <cell r="AH44">
            <v>948</v>
          </cell>
          <cell r="AI44">
            <v>1934</v>
          </cell>
          <cell r="AJ44">
            <v>877</v>
          </cell>
          <cell r="AK44">
            <v>2811</v>
          </cell>
          <cell r="AL44">
            <v>218</v>
          </cell>
          <cell r="AM44">
            <v>828</v>
          </cell>
          <cell r="AN44">
            <v>1046</v>
          </cell>
          <cell r="AO44">
            <v>1031</v>
          </cell>
          <cell r="AP44">
            <v>2077</v>
          </cell>
          <cell r="AQ44">
            <v>1054</v>
          </cell>
          <cell r="AR44">
            <v>3131</v>
          </cell>
        </row>
        <row r="45">
          <cell r="A45" t="str">
            <v>DetailVarBfr</v>
          </cell>
          <cell r="B45" t="str">
            <v>Variation de BFR lié à l'activité</v>
          </cell>
          <cell r="C45">
            <v>-931</v>
          </cell>
          <cell r="D45">
            <v>-817</v>
          </cell>
          <cell r="E45">
            <v>-1748</v>
          </cell>
          <cell r="F45">
            <v>17</v>
          </cell>
          <cell r="G45">
            <v>-1731</v>
          </cell>
          <cell r="H45">
            <v>1739</v>
          </cell>
          <cell r="I45">
            <v>8</v>
          </cell>
          <cell r="J45">
            <v>-721</v>
          </cell>
          <cell r="K45">
            <v>-553</v>
          </cell>
          <cell r="L45">
            <v>-1274</v>
          </cell>
          <cell r="M45">
            <v>-67</v>
          </cell>
          <cell r="N45">
            <v>-1341</v>
          </cell>
          <cell r="O45">
            <v>1544</v>
          </cell>
          <cell r="P45">
            <v>203</v>
          </cell>
          <cell r="Q45">
            <v>-1022</v>
          </cell>
          <cell r="R45">
            <v>-356</v>
          </cell>
          <cell r="S45">
            <v>-1378</v>
          </cell>
          <cell r="T45">
            <v>-14</v>
          </cell>
          <cell r="U45">
            <v>-1392</v>
          </cell>
          <cell r="V45">
            <v>1586</v>
          </cell>
          <cell r="W45">
            <v>194</v>
          </cell>
          <cell r="X45">
            <v>-1227</v>
          </cell>
          <cell r="Y45">
            <v>-626</v>
          </cell>
          <cell r="Z45">
            <v>-1853</v>
          </cell>
          <cell r="AA45">
            <v>55</v>
          </cell>
          <cell r="AB45">
            <v>-1798</v>
          </cell>
          <cell r="AC45">
            <v>1403</v>
          </cell>
          <cell r="AD45">
            <v>-395</v>
          </cell>
          <cell r="AE45">
            <v>-1223</v>
          </cell>
          <cell r="AF45">
            <v>-663</v>
          </cell>
          <cell r="AG45">
            <v>-1886</v>
          </cell>
          <cell r="AH45">
            <v>44</v>
          </cell>
          <cell r="AI45">
            <v>-1877</v>
          </cell>
          <cell r="AJ45">
            <v>1353</v>
          </cell>
          <cell r="AK45">
            <v>-516</v>
          </cell>
          <cell r="AL45">
            <v>-864</v>
          </cell>
          <cell r="AM45">
            <v>-410</v>
          </cell>
          <cell r="AN45">
            <v>-1274</v>
          </cell>
          <cell r="AO45">
            <v>-375</v>
          </cell>
          <cell r="AP45">
            <v>-1649</v>
          </cell>
          <cell r="AQ45">
            <v>1254</v>
          </cell>
          <cell r="AR45">
            <v>-395</v>
          </cell>
          <cell r="AS45">
            <v>-867</v>
          </cell>
          <cell r="AT45">
            <v>-406</v>
          </cell>
          <cell r="AU45">
            <v>-1273</v>
          </cell>
          <cell r="AV45">
            <v>-378</v>
          </cell>
          <cell r="AW45">
            <v>-1651</v>
          </cell>
          <cell r="AX45">
            <v>1252</v>
          </cell>
          <cell r="AY45">
            <v>-399</v>
          </cell>
          <cell r="AZ45">
            <v>-937</v>
          </cell>
          <cell r="BA45">
            <v>-692</v>
          </cell>
          <cell r="BB45">
            <v>-1629</v>
          </cell>
          <cell r="BC45">
            <v>-447</v>
          </cell>
          <cell r="BD45">
            <v>-2076</v>
          </cell>
          <cell r="BE45">
            <v>1853</v>
          </cell>
          <cell r="BF45">
            <v>-223</v>
          </cell>
          <cell r="BG45">
            <v>-870</v>
          </cell>
          <cell r="BH45">
            <v>-167</v>
          </cell>
          <cell r="BI45">
            <v>-1037</v>
          </cell>
        </row>
        <row r="46">
          <cell r="A46" t="str">
            <v>DetailImpVers</v>
          </cell>
          <cell r="B46" t="str">
            <v>Impôts versés</v>
          </cell>
          <cell r="AK46">
            <v>-236</v>
          </cell>
          <cell r="AL46">
            <v>-39</v>
          </cell>
          <cell r="AR46">
            <v>-520</v>
          </cell>
          <cell r="AS46">
            <v>-39</v>
          </cell>
          <cell r="AT46">
            <v>-82</v>
          </cell>
          <cell r="AU46">
            <v>-121</v>
          </cell>
          <cell r="AV46">
            <v>-136</v>
          </cell>
          <cell r="AW46">
            <v>-257</v>
          </cell>
          <cell r="AX46">
            <v>-263</v>
          </cell>
          <cell r="AY46">
            <v>-520</v>
          </cell>
          <cell r="AZ46">
            <v>-87</v>
          </cell>
          <cell r="BA46">
            <v>-126</v>
          </cell>
          <cell r="BB46">
            <v>-213</v>
          </cell>
          <cell r="BC46">
            <v>-91</v>
          </cell>
          <cell r="BD46">
            <v>-304</v>
          </cell>
          <cell r="BE46">
            <v>-118</v>
          </cell>
          <cell r="BF46">
            <v>-422</v>
          </cell>
          <cell r="BG46">
            <v>-33</v>
          </cell>
          <cell r="BH46">
            <v>-96</v>
          </cell>
          <cell r="BI46">
            <v>-129</v>
          </cell>
        </row>
        <row r="47">
          <cell r="A47" t="str">
            <v>DetailVarBfrImmoExpl</v>
          </cell>
          <cell r="B47" t="str">
            <v>Variation de BFR lié aux immos</v>
          </cell>
          <cell r="AD47">
            <v>6</v>
          </cell>
          <cell r="AG47">
            <v>-93</v>
          </cell>
          <cell r="AH47">
            <v>14</v>
          </cell>
          <cell r="AI47">
            <v>-79</v>
          </cell>
          <cell r="AJ47">
            <v>85</v>
          </cell>
          <cell r="AK47">
            <v>6</v>
          </cell>
          <cell r="AL47">
            <v>-132</v>
          </cell>
          <cell r="AM47">
            <v>-99</v>
          </cell>
          <cell r="AN47">
            <v>-231</v>
          </cell>
          <cell r="AO47">
            <v>30</v>
          </cell>
          <cell r="AP47">
            <v>-201</v>
          </cell>
          <cell r="AQ47">
            <v>36</v>
          </cell>
          <cell r="AR47">
            <v>-165</v>
          </cell>
          <cell r="AS47">
            <v>-132</v>
          </cell>
          <cell r="AT47">
            <v>-99</v>
          </cell>
          <cell r="AU47">
            <v>-231</v>
          </cell>
          <cell r="AV47">
            <v>30</v>
          </cell>
          <cell r="AW47">
            <v>-201</v>
          </cell>
          <cell r="AX47">
            <v>36</v>
          </cell>
          <cell r="AY47">
            <v>-165</v>
          </cell>
          <cell r="AZ47">
            <v>-79</v>
          </cell>
          <cell r="BA47">
            <v>-38</v>
          </cell>
          <cell r="BB47">
            <v>-117</v>
          </cell>
          <cell r="BC47">
            <v>-57</v>
          </cell>
          <cell r="BD47">
            <v>-174</v>
          </cell>
          <cell r="BE47">
            <v>148</v>
          </cell>
          <cell r="BF47">
            <v>-26</v>
          </cell>
          <cell r="BG47">
            <v>-93</v>
          </cell>
          <cell r="BH47">
            <v>-288</v>
          </cell>
          <cell r="BI47">
            <v>-381</v>
          </cell>
        </row>
        <row r="48">
          <cell r="A48" t="str">
            <v>DetailInvExplNet</v>
          </cell>
          <cell r="B48" t="str">
            <v>Investissements d'exploitation nets</v>
          </cell>
          <cell r="C48" t="str">
            <v>info non dispo</v>
          </cell>
          <cell r="D48" t="str">
            <v>info non dispo</v>
          </cell>
          <cell r="E48" t="str">
            <v>info non dispo</v>
          </cell>
          <cell r="F48" t="str">
            <v>info non dispo</v>
          </cell>
          <cell r="G48">
            <v>-915</v>
          </cell>
          <cell r="H48">
            <v>-447</v>
          </cell>
          <cell r="I48">
            <v>-1362</v>
          </cell>
          <cell r="J48">
            <v>-287</v>
          </cell>
          <cell r="K48">
            <v>-266</v>
          </cell>
          <cell r="L48">
            <v>-553</v>
          </cell>
          <cell r="M48">
            <v>-328</v>
          </cell>
          <cell r="N48">
            <v>-881</v>
          </cell>
          <cell r="O48">
            <v>-1009</v>
          </cell>
          <cell r="P48">
            <v>-1890</v>
          </cell>
          <cell r="Q48">
            <v>-366</v>
          </cell>
          <cell r="R48">
            <v>-423</v>
          </cell>
          <cell r="S48">
            <v>-789</v>
          </cell>
          <cell r="T48">
            <v>-286</v>
          </cell>
          <cell r="U48">
            <v>-1075</v>
          </cell>
          <cell r="V48">
            <v>-563</v>
          </cell>
          <cell r="W48">
            <v>-1638</v>
          </cell>
          <cell r="X48">
            <v>-408</v>
          </cell>
          <cell r="Y48">
            <v>-314</v>
          </cell>
          <cell r="Z48">
            <v>-722</v>
          </cell>
          <cell r="AA48">
            <v>-313</v>
          </cell>
          <cell r="AB48">
            <v>-1035</v>
          </cell>
          <cell r="AC48">
            <v>-492</v>
          </cell>
          <cell r="AD48">
            <v>-1527</v>
          </cell>
          <cell r="AE48">
            <v>-389</v>
          </cell>
          <cell r="AF48">
            <v>-295</v>
          </cell>
          <cell r="AG48">
            <v>-684</v>
          </cell>
          <cell r="AH48">
            <v>-279</v>
          </cell>
          <cell r="AI48">
            <v>-963</v>
          </cell>
          <cell r="AJ48">
            <v>-459</v>
          </cell>
          <cell r="AK48">
            <v>-1422</v>
          </cell>
          <cell r="AL48">
            <v>-368</v>
          </cell>
          <cell r="AM48">
            <v>-403</v>
          </cell>
          <cell r="AN48">
            <v>-771</v>
          </cell>
          <cell r="AO48">
            <v>-408</v>
          </cell>
          <cell r="AP48">
            <v>-1179</v>
          </cell>
          <cell r="AQ48">
            <v>-394</v>
          </cell>
          <cell r="AR48">
            <v>-1573</v>
          </cell>
          <cell r="AS48">
            <v>-368</v>
          </cell>
          <cell r="AT48">
            <v>-403</v>
          </cell>
          <cell r="AU48">
            <v>-771</v>
          </cell>
          <cell r="AV48">
            <v>-392</v>
          </cell>
          <cell r="AW48">
            <v>-1163</v>
          </cell>
          <cell r="AX48">
            <v>-410</v>
          </cell>
          <cell r="AY48">
            <v>-1573</v>
          </cell>
          <cell r="AZ48">
            <v>-436</v>
          </cell>
          <cell r="BA48">
            <v>-342</v>
          </cell>
          <cell r="BB48">
            <v>-778</v>
          </cell>
          <cell r="BC48">
            <v>-327</v>
          </cell>
          <cell r="BD48">
            <v>-1105</v>
          </cell>
          <cell r="BE48">
            <v>-497</v>
          </cell>
          <cell r="BF48">
            <v>-1602</v>
          </cell>
          <cell r="BG48">
            <v>-457</v>
          </cell>
          <cell r="BH48">
            <v>-150</v>
          </cell>
          <cell r="BI48">
            <v>-607</v>
          </cell>
        </row>
        <row r="49">
          <cell r="A49" t="str">
            <v>DetailRembDetteloyer</v>
          </cell>
          <cell r="B49" t="str">
            <v>Remboursement des obligations locatives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-76</v>
          </cell>
          <cell r="AT49">
            <v>-74</v>
          </cell>
          <cell r="AU49">
            <v>-150</v>
          </cell>
          <cell r="AV49">
            <v>-73</v>
          </cell>
          <cell r="AW49">
            <v>-223</v>
          </cell>
          <cell r="AX49">
            <v>-87</v>
          </cell>
          <cell r="AY49">
            <v>-310</v>
          </cell>
          <cell r="AZ49">
            <v>-83</v>
          </cell>
          <cell r="BA49">
            <v>-82</v>
          </cell>
          <cell r="BB49">
            <v>-165</v>
          </cell>
          <cell r="BC49">
            <v>-81</v>
          </cell>
          <cell r="BD49">
            <v>-246</v>
          </cell>
          <cell r="BE49">
            <v>-105</v>
          </cell>
          <cell r="BF49">
            <v>-351</v>
          </cell>
          <cell r="BG49">
            <v>-90</v>
          </cell>
          <cell r="BH49">
            <v>-100</v>
          </cell>
          <cell r="BI49">
            <v>-190</v>
          </cell>
        </row>
        <row r="50">
          <cell r="A50" t="str">
            <v>DetailEndNet</v>
          </cell>
          <cell r="B50" t="str">
            <v>Endettement financier net</v>
          </cell>
          <cell r="C50">
            <v>-4725</v>
          </cell>
          <cell r="D50">
            <v>-5174</v>
          </cell>
          <cell r="E50">
            <v>-5174</v>
          </cell>
          <cell r="F50">
            <v>-4989</v>
          </cell>
          <cell r="G50">
            <v>-4989</v>
          </cell>
          <cell r="H50">
            <v>-3216</v>
          </cell>
          <cell r="I50">
            <v>-3216</v>
          </cell>
          <cell r="J50">
            <v>-4264</v>
          </cell>
          <cell r="K50">
            <v>-5209</v>
          </cell>
          <cell r="L50">
            <v>-5209</v>
          </cell>
          <cell r="M50">
            <v>-4883</v>
          </cell>
          <cell r="N50">
            <v>-4883</v>
          </cell>
          <cell r="O50">
            <v>-2561</v>
          </cell>
          <cell r="P50">
            <v>-2561</v>
          </cell>
          <cell r="Q50">
            <v>-3254</v>
          </cell>
          <cell r="R50">
            <v>-4354</v>
          </cell>
          <cell r="S50">
            <v>-4354</v>
          </cell>
          <cell r="T50">
            <v>-3891</v>
          </cell>
          <cell r="U50">
            <v>-3890</v>
          </cell>
          <cell r="V50">
            <v>-1866</v>
          </cell>
          <cell r="W50">
            <v>-1866</v>
          </cell>
          <cell r="X50">
            <v>-3304</v>
          </cell>
          <cell r="Y50">
            <v>-961</v>
          </cell>
          <cell r="Z50">
            <v>-4265</v>
          </cell>
          <cell r="AA50">
            <v>558</v>
          </cell>
          <cell r="AB50">
            <v>-3707</v>
          </cell>
          <cell r="AC50">
            <v>1793</v>
          </cell>
          <cell r="AD50">
            <v>-1914</v>
          </cell>
          <cell r="AE50">
            <v>-3304</v>
          </cell>
          <cell r="AF50">
            <v>-961</v>
          </cell>
          <cell r="AG50">
            <v>-4265</v>
          </cell>
          <cell r="AH50">
            <v>558</v>
          </cell>
          <cell r="AI50">
            <v>-3707</v>
          </cell>
          <cell r="AJ50">
            <v>1790</v>
          </cell>
          <cell r="AK50">
            <v>-1917</v>
          </cell>
          <cell r="AL50">
            <v>-3845</v>
          </cell>
          <cell r="AM50">
            <v>-1197</v>
          </cell>
          <cell r="AN50">
            <v>-5042</v>
          </cell>
          <cell r="AO50">
            <v>-456</v>
          </cell>
          <cell r="AP50">
            <v>-5498</v>
          </cell>
          <cell r="AQ50">
            <v>1841</v>
          </cell>
          <cell r="AR50">
            <v>-3657</v>
          </cell>
          <cell r="AS50">
            <v>-3832</v>
          </cell>
          <cell r="AT50">
            <v>-5030</v>
          </cell>
          <cell r="AU50">
            <v>-5030</v>
          </cell>
          <cell r="AV50">
            <v>-435</v>
          </cell>
          <cell r="AW50">
            <v>-5465</v>
          </cell>
          <cell r="AX50">
            <v>1853</v>
          </cell>
          <cell r="AY50">
            <v>-3612</v>
          </cell>
          <cell r="AZ50">
            <v>-5111</v>
          </cell>
          <cell r="BA50">
            <v>-6205</v>
          </cell>
          <cell r="BB50">
            <v>-6205</v>
          </cell>
          <cell r="BC50">
            <v>-4643</v>
          </cell>
          <cell r="BD50">
            <v>-4643</v>
          </cell>
          <cell r="BE50">
            <v>2421</v>
          </cell>
          <cell r="BF50">
            <v>-2222</v>
          </cell>
          <cell r="BG50">
            <v>-3589</v>
          </cell>
          <cell r="BH50">
            <v>-316</v>
          </cell>
          <cell r="BI50">
            <v>-3905</v>
          </cell>
        </row>
        <row r="51">
          <cell r="A51" t="str">
            <v>DetailPasCP</v>
          </cell>
          <cell r="B51" t="str">
            <v>Capitaux propres</v>
          </cell>
          <cell r="C51">
            <v>8889</v>
          </cell>
          <cell r="D51">
            <v>8917</v>
          </cell>
          <cell r="E51">
            <v>8917</v>
          </cell>
          <cell r="F51">
            <v>9300</v>
          </cell>
          <cell r="G51">
            <v>9300</v>
          </cell>
          <cell r="H51">
            <v>9455</v>
          </cell>
          <cell r="I51">
            <v>9455</v>
          </cell>
          <cell r="J51">
            <v>9308</v>
          </cell>
          <cell r="K51">
            <v>8732</v>
          </cell>
          <cell r="L51">
            <v>8732</v>
          </cell>
          <cell r="M51">
            <v>8952</v>
          </cell>
          <cell r="N51">
            <v>8952</v>
          </cell>
          <cell r="O51">
            <v>9293</v>
          </cell>
          <cell r="P51">
            <v>9293</v>
          </cell>
          <cell r="Q51">
            <v>8897</v>
          </cell>
          <cell r="R51">
            <v>8415</v>
          </cell>
          <cell r="S51">
            <v>8415</v>
          </cell>
          <cell r="T51">
            <v>8773</v>
          </cell>
          <cell r="U51">
            <v>8773</v>
          </cell>
          <cell r="V51">
            <v>9420</v>
          </cell>
          <cell r="W51">
            <v>9420</v>
          </cell>
          <cell r="X51">
            <v>9428</v>
          </cell>
          <cell r="Y51">
            <v>9173</v>
          </cell>
          <cell r="Z51">
            <v>9173</v>
          </cell>
          <cell r="AA51">
            <v>9654</v>
          </cell>
          <cell r="AB51">
            <v>9654</v>
          </cell>
          <cell r="AC51">
            <v>10210</v>
          </cell>
          <cell r="AD51">
            <v>10210</v>
          </cell>
          <cell r="AE51">
            <v>9653</v>
          </cell>
          <cell r="AF51">
            <v>-273</v>
          </cell>
          <cell r="AG51">
            <v>9380</v>
          </cell>
          <cell r="AH51">
            <v>478</v>
          </cell>
          <cell r="AI51">
            <v>9858</v>
          </cell>
          <cell r="AJ51">
            <v>10409</v>
          </cell>
          <cell r="AK51">
            <v>10416</v>
          </cell>
          <cell r="AL51">
            <v>10343</v>
          </cell>
          <cell r="AM51">
            <v>9947</v>
          </cell>
          <cell r="AN51">
            <v>9947</v>
          </cell>
          <cell r="AO51">
            <v>436</v>
          </cell>
          <cell r="AP51">
            <v>10383</v>
          </cell>
          <cell r="AQ51">
            <v>734</v>
          </cell>
          <cell r="AR51">
            <v>11117</v>
          </cell>
          <cell r="AS51">
            <v>10271</v>
          </cell>
          <cell r="AT51">
            <v>9874</v>
          </cell>
          <cell r="AU51">
            <v>9874</v>
          </cell>
          <cell r="AV51">
            <v>10300</v>
          </cell>
          <cell r="AW51">
            <v>10300</v>
          </cell>
          <cell r="AX51">
            <v>11032</v>
          </cell>
          <cell r="AY51">
            <v>11032</v>
          </cell>
          <cell r="AZ51">
            <v>10956</v>
          </cell>
          <cell r="BA51">
            <v>10571</v>
          </cell>
          <cell r="BB51">
            <v>10563</v>
          </cell>
          <cell r="BC51">
            <v>11224</v>
          </cell>
          <cell r="BD51">
            <v>11224</v>
          </cell>
          <cell r="BE51">
            <v>576</v>
          </cell>
          <cell r="BF51">
            <v>11800</v>
          </cell>
          <cell r="BG51">
            <v>11551</v>
          </cell>
          <cell r="BH51">
            <v>-100</v>
          </cell>
          <cell r="BI51">
            <v>11451</v>
          </cell>
        </row>
        <row r="52">
          <cell r="A52" t="str">
            <v>DetailActImmo</v>
          </cell>
          <cell r="B52" t="str">
            <v>Immobilisation</v>
          </cell>
          <cell r="C52">
            <v>8068</v>
          </cell>
          <cell r="D52" t="str">
            <v>info non dispo</v>
          </cell>
          <cell r="E52" t="str">
            <v>info non dispo</v>
          </cell>
          <cell r="F52" t="str">
            <v>info non dispo</v>
          </cell>
          <cell r="G52" t="str">
            <v>info non dispo</v>
          </cell>
          <cell r="H52">
            <v>8267</v>
          </cell>
          <cell r="I52">
            <v>8267</v>
          </cell>
          <cell r="J52">
            <v>8357</v>
          </cell>
          <cell r="K52">
            <v>8214</v>
          </cell>
          <cell r="L52">
            <v>8214</v>
          </cell>
          <cell r="M52">
            <v>8087</v>
          </cell>
          <cell r="N52">
            <v>8087</v>
          </cell>
          <cell r="O52">
            <v>8654</v>
          </cell>
          <cell r="P52">
            <v>8654</v>
          </cell>
          <cell r="Q52">
            <v>8668</v>
          </cell>
          <cell r="R52">
            <v>8738</v>
          </cell>
          <cell r="S52">
            <v>8738</v>
          </cell>
          <cell r="T52">
            <v>8659</v>
          </cell>
          <cell r="U52">
            <v>8659</v>
          </cell>
          <cell r="V52">
            <v>8746</v>
          </cell>
          <cell r="W52">
            <v>8746</v>
          </cell>
          <cell r="X52">
            <v>8784</v>
          </cell>
          <cell r="Y52">
            <v>8860</v>
          </cell>
          <cell r="Z52">
            <v>8860</v>
          </cell>
          <cell r="AA52">
            <v>8768</v>
          </cell>
          <cell r="AB52">
            <v>8768</v>
          </cell>
          <cell r="AC52">
            <v>8990</v>
          </cell>
          <cell r="AD52">
            <v>8990</v>
          </cell>
          <cell r="AE52">
            <v>8625</v>
          </cell>
          <cell r="AF52">
            <v>8697</v>
          </cell>
          <cell r="AG52">
            <v>8697</v>
          </cell>
          <cell r="AH52">
            <v>8589</v>
          </cell>
          <cell r="AI52">
            <v>8589</v>
          </cell>
          <cell r="AJ52">
            <v>8790</v>
          </cell>
          <cell r="AK52">
            <v>8790</v>
          </cell>
          <cell r="AL52">
            <v>8882</v>
          </cell>
          <cell r="AM52">
            <v>8985</v>
          </cell>
          <cell r="AN52">
            <v>8985</v>
          </cell>
          <cell r="AO52">
            <v>9215</v>
          </cell>
          <cell r="AP52">
            <v>9215</v>
          </cell>
          <cell r="AQ52">
            <v>415</v>
          </cell>
          <cell r="AR52">
            <v>9630</v>
          </cell>
          <cell r="AS52">
            <v>8800</v>
          </cell>
          <cell r="AT52">
            <v>8906</v>
          </cell>
          <cell r="AU52">
            <v>8906</v>
          </cell>
          <cell r="AV52">
            <v>9125</v>
          </cell>
          <cell r="AW52">
            <v>9125</v>
          </cell>
          <cell r="AX52">
            <v>9525</v>
          </cell>
          <cell r="AY52">
            <v>9525</v>
          </cell>
          <cell r="AZ52">
            <v>9674</v>
          </cell>
          <cell r="BA52">
            <v>9664</v>
          </cell>
          <cell r="BB52">
            <v>9664</v>
          </cell>
          <cell r="BC52">
            <v>9602</v>
          </cell>
          <cell r="BD52">
            <v>9602</v>
          </cell>
          <cell r="BE52">
            <v>77</v>
          </cell>
          <cell r="BF52">
            <v>9679</v>
          </cell>
          <cell r="BG52">
            <v>9697</v>
          </cell>
          <cell r="BH52">
            <v>-210</v>
          </cell>
          <cell r="BI52">
            <v>9487</v>
          </cell>
        </row>
        <row r="53">
          <cell r="A53" t="str">
            <v>DetailDroitutiliIFRS16</v>
          </cell>
          <cell r="B53" t="str">
            <v>Droits d'utilisation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1405</v>
          </cell>
          <cell r="AT53">
            <v>1389</v>
          </cell>
          <cell r="AU53">
            <v>1389</v>
          </cell>
          <cell r="AV53">
            <v>1453</v>
          </cell>
          <cell r="AW53">
            <v>1453</v>
          </cell>
          <cell r="AX53">
            <v>1558</v>
          </cell>
          <cell r="AY53">
            <v>1558</v>
          </cell>
          <cell r="AZ53">
            <v>1565</v>
          </cell>
          <cell r="BA53">
            <v>1574</v>
          </cell>
          <cell r="BB53">
            <v>1571</v>
          </cell>
          <cell r="BC53">
            <v>1572</v>
          </cell>
          <cell r="BD53">
            <v>1572</v>
          </cell>
          <cell r="BE53">
            <v>62</v>
          </cell>
          <cell r="BF53">
            <v>1634</v>
          </cell>
          <cell r="BG53">
            <v>1564</v>
          </cell>
          <cell r="BH53">
            <v>-16</v>
          </cell>
          <cell r="BI53">
            <v>1548</v>
          </cell>
        </row>
        <row r="54">
          <cell r="A54" t="str">
            <v>DetailActGoodwill</v>
          </cell>
          <cell r="B54" t="str">
            <v>Goodwill</v>
          </cell>
          <cell r="C54">
            <v>5246</v>
          </cell>
          <cell r="D54" t="str">
            <v>info non dispo</v>
          </cell>
          <cell r="E54" t="str">
            <v>info non dispo</v>
          </cell>
          <cell r="F54" t="str">
            <v>info non dispo</v>
          </cell>
          <cell r="G54" t="str">
            <v>info non dispo</v>
          </cell>
          <cell r="H54">
            <v>5286</v>
          </cell>
          <cell r="I54">
            <v>5286</v>
          </cell>
          <cell r="J54">
            <v>5283</v>
          </cell>
          <cell r="K54">
            <v>5286</v>
          </cell>
          <cell r="L54">
            <v>5286</v>
          </cell>
          <cell r="M54">
            <v>5271</v>
          </cell>
          <cell r="N54">
            <v>5271</v>
          </cell>
          <cell r="O54">
            <v>5261</v>
          </cell>
          <cell r="P54">
            <v>5261</v>
          </cell>
          <cell r="Q54">
            <v>5412</v>
          </cell>
          <cell r="R54">
            <v>5375</v>
          </cell>
          <cell r="S54">
            <v>5375</v>
          </cell>
          <cell r="T54">
            <v>5358</v>
          </cell>
          <cell r="U54">
            <v>5358</v>
          </cell>
          <cell r="V54">
            <v>5367</v>
          </cell>
          <cell r="W54">
            <v>5367</v>
          </cell>
          <cell r="X54">
            <v>5383</v>
          </cell>
          <cell r="Y54">
            <v>5391</v>
          </cell>
          <cell r="Z54">
            <v>5391</v>
          </cell>
          <cell r="AA54">
            <v>5378</v>
          </cell>
          <cell r="AB54">
            <v>5378</v>
          </cell>
          <cell r="AC54">
            <v>5385</v>
          </cell>
          <cell r="AD54">
            <v>5385</v>
          </cell>
          <cell r="AE54">
            <v>5383</v>
          </cell>
          <cell r="AF54">
            <v>5391</v>
          </cell>
          <cell r="AG54">
            <v>5391</v>
          </cell>
          <cell r="AH54">
            <v>5378</v>
          </cell>
          <cell r="AI54">
            <v>5378</v>
          </cell>
          <cell r="AJ54">
            <v>5385</v>
          </cell>
          <cell r="AK54">
            <v>5385</v>
          </cell>
          <cell r="AL54">
            <v>5958</v>
          </cell>
          <cell r="AM54">
            <v>6249</v>
          </cell>
          <cell r="AN54">
            <v>6249</v>
          </cell>
          <cell r="AO54">
            <v>6564</v>
          </cell>
          <cell r="AP54">
            <v>6564</v>
          </cell>
          <cell r="AQ54">
            <v>-263</v>
          </cell>
          <cell r="AR54">
            <v>6301</v>
          </cell>
          <cell r="AS54">
            <v>5958</v>
          </cell>
          <cell r="AT54">
            <v>6249</v>
          </cell>
          <cell r="AU54">
            <v>6249</v>
          </cell>
          <cell r="AV54">
            <v>6564</v>
          </cell>
          <cell r="AW54">
            <v>6564</v>
          </cell>
          <cell r="AX54">
            <v>6301</v>
          </cell>
          <cell r="AY54">
            <v>6301</v>
          </cell>
          <cell r="AZ54">
            <v>6431</v>
          </cell>
          <cell r="BA54">
            <v>6471</v>
          </cell>
          <cell r="BB54">
            <v>6471</v>
          </cell>
          <cell r="BC54">
            <v>6537</v>
          </cell>
          <cell r="BD54">
            <v>6537</v>
          </cell>
          <cell r="BE54">
            <v>4</v>
          </cell>
          <cell r="BF54">
            <v>6541</v>
          </cell>
          <cell r="BG54">
            <v>6533</v>
          </cell>
          <cell r="BH54">
            <v>22</v>
          </cell>
          <cell r="BI54">
            <v>6555</v>
          </cell>
        </row>
        <row r="55">
          <cell r="A55" t="str">
            <v>DetailActNonCrt</v>
          </cell>
          <cell r="B55" t="str">
            <v>Actif non courant</v>
          </cell>
          <cell r="C55">
            <v>17695</v>
          </cell>
          <cell r="D55" t="str">
            <v>info non dispo</v>
          </cell>
          <cell r="E55" t="str">
            <v>info non dispo</v>
          </cell>
          <cell r="F55" t="str">
            <v>info non dispo</v>
          </cell>
          <cell r="G55" t="str">
            <v>info non dispo</v>
          </cell>
          <cell r="H55">
            <v>18504</v>
          </cell>
          <cell r="I55">
            <v>18504</v>
          </cell>
          <cell r="J55">
            <v>18659</v>
          </cell>
          <cell r="K55">
            <v>17993</v>
          </cell>
          <cell r="L55">
            <v>17993</v>
          </cell>
          <cell r="M55">
            <v>17627</v>
          </cell>
          <cell r="N55">
            <v>17627</v>
          </cell>
          <cell r="O55">
            <v>18210</v>
          </cell>
          <cell r="P55">
            <v>18210</v>
          </cell>
          <cell r="Q55">
            <v>17387</v>
          </cell>
          <cell r="R55">
            <v>17414</v>
          </cell>
          <cell r="S55">
            <v>17414</v>
          </cell>
          <cell r="T55">
            <v>17289</v>
          </cell>
          <cell r="U55">
            <v>17289</v>
          </cell>
          <cell r="V55">
            <v>17432</v>
          </cell>
          <cell r="W55">
            <v>17432</v>
          </cell>
          <cell r="X55">
            <v>17593</v>
          </cell>
          <cell r="Y55">
            <v>17669</v>
          </cell>
          <cell r="Z55">
            <v>17669</v>
          </cell>
          <cell r="AA55">
            <v>17576</v>
          </cell>
          <cell r="AB55">
            <v>17576</v>
          </cell>
          <cell r="AC55">
            <v>17777</v>
          </cell>
          <cell r="AD55">
            <v>17777</v>
          </cell>
          <cell r="AE55">
            <v>17418</v>
          </cell>
          <cell r="AF55">
            <v>17491</v>
          </cell>
          <cell r="AG55">
            <v>17491</v>
          </cell>
          <cell r="AH55">
            <v>17390</v>
          </cell>
          <cell r="AI55">
            <v>17390</v>
          </cell>
          <cell r="AJ55">
            <v>17561</v>
          </cell>
          <cell r="AK55">
            <v>17568</v>
          </cell>
          <cell r="AL55">
            <v>18332</v>
          </cell>
          <cell r="AM55">
            <v>18702</v>
          </cell>
          <cell r="AN55">
            <v>18702</v>
          </cell>
          <cell r="AO55">
            <v>19194</v>
          </cell>
          <cell r="AP55">
            <v>19194</v>
          </cell>
          <cell r="AQ55">
            <v>223</v>
          </cell>
          <cell r="AR55">
            <v>19417</v>
          </cell>
          <cell r="AS55">
            <v>19665</v>
          </cell>
          <cell r="AT55">
            <v>20021</v>
          </cell>
          <cell r="AU55">
            <v>20021</v>
          </cell>
          <cell r="AV55">
            <v>20567</v>
          </cell>
          <cell r="AW55">
            <v>20567</v>
          </cell>
          <cell r="AX55">
            <v>20879</v>
          </cell>
          <cell r="AY55">
            <v>20879</v>
          </cell>
          <cell r="AZ55">
            <v>21284</v>
          </cell>
          <cell r="BA55">
            <v>21298</v>
          </cell>
          <cell r="BB55">
            <v>21295</v>
          </cell>
          <cell r="BC55">
            <v>20142</v>
          </cell>
          <cell r="BD55">
            <v>20142</v>
          </cell>
          <cell r="BE55">
            <v>97</v>
          </cell>
          <cell r="BF55">
            <v>20239</v>
          </cell>
          <cell r="BG55">
            <v>20259</v>
          </cell>
          <cell r="BH55">
            <v>112</v>
          </cell>
          <cell r="BI55">
            <v>20371</v>
          </cell>
        </row>
        <row r="56">
          <cell r="A56" t="str">
            <v>DetailActCrtDetail</v>
          </cell>
          <cell r="B56" t="str">
            <v>Autres actifs courants</v>
          </cell>
          <cell r="C56">
            <v>12130</v>
          </cell>
          <cell r="D56" t="str">
            <v>info non dispo</v>
          </cell>
          <cell r="E56" t="str">
            <v>info non dispo</v>
          </cell>
          <cell r="F56" t="str">
            <v>info non dispo</v>
          </cell>
          <cell r="G56" t="str">
            <v>info non dispo</v>
          </cell>
          <cell r="H56">
            <v>12199</v>
          </cell>
          <cell r="I56">
            <v>12199</v>
          </cell>
          <cell r="J56">
            <v>12349</v>
          </cell>
          <cell r="K56">
            <v>13696</v>
          </cell>
          <cell r="L56">
            <v>13696</v>
          </cell>
          <cell r="M56">
            <v>13550</v>
          </cell>
          <cell r="N56">
            <v>13550</v>
          </cell>
          <cell r="O56">
            <v>11784</v>
          </cell>
          <cell r="P56">
            <v>11784</v>
          </cell>
          <cell r="Q56">
            <v>12270</v>
          </cell>
          <cell r="R56">
            <v>13356</v>
          </cell>
          <cell r="S56">
            <v>13356</v>
          </cell>
          <cell r="T56">
            <v>13661</v>
          </cell>
          <cell r="U56">
            <v>13661</v>
          </cell>
          <cell r="V56">
            <v>12535</v>
          </cell>
          <cell r="W56">
            <v>12535</v>
          </cell>
          <cell r="X56">
            <v>13013</v>
          </cell>
          <cell r="Y56">
            <v>14137</v>
          </cell>
          <cell r="Z56">
            <v>14137</v>
          </cell>
          <cell r="AA56">
            <v>14343</v>
          </cell>
          <cell r="AB56">
            <v>14343</v>
          </cell>
          <cell r="AC56">
            <v>13128</v>
          </cell>
          <cell r="AD56">
            <v>13128</v>
          </cell>
          <cell r="AE56">
            <v>13702</v>
          </cell>
          <cell r="AF56">
            <v>14808</v>
          </cell>
          <cell r="AG56">
            <v>14808</v>
          </cell>
          <cell r="AH56">
            <v>15026</v>
          </cell>
          <cell r="AI56">
            <v>15026</v>
          </cell>
          <cell r="AJ56">
            <v>13862</v>
          </cell>
          <cell r="AK56">
            <v>13862</v>
          </cell>
          <cell r="AL56">
            <v>14270</v>
          </cell>
          <cell r="AM56">
            <v>15976</v>
          </cell>
          <cell r="AN56">
            <v>15976</v>
          </cell>
          <cell r="AO56">
            <v>16781</v>
          </cell>
          <cell r="AP56">
            <v>16781</v>
          </cell>
          <cell r="AQ56">
            <v>-1775</v>
          </cell>
          <cell r="AR56">
            <v>15006</v>
          </cell>
          <cell r="AS56">
            <v>14294</v>
          </cell>
          <cell r="AT56">
            <v>15999</v>
          </cell>
          <cell r="AU56">
            <v>15999</v>
          </cell>
          <cell r="AV56">
            <v>16804</v>
          </cell>
          <cell r="AW56">
            <v>16804</v>
          </cell>
          <cell r="AX56">
            <v>15029</v>
          </cell>
          <cell r="AY56">
            <v>15029</v>
          </cell>
          <cell r="AZ56">
            <v>15988</v>
          </cell>
          <cell r="BA56">
            <v>17369</v>
          </cell>
          <cell r="BB56">
            <v>17369</v>
          </cell>
          <cell r="BC56">
            <v>17625</v>
          </cell>
          <cell r="BD56">
            <v>17625</v>
          </cell>
          <cell r="BE56">
            <v>-2096</v>
          </cell>
          <cell r="BF56">
            <v>15529</v>
          </cell>
          <cell r="BG56">
            <v>15722</v>
          </cell>
          <cell r="BH56">
            <v>682</v>
          </cell>
          <cell r="BI56">
            <v>16404</v>
          </cell>
        </row>
        <row r="57">
          <cell r="A57" t="str">
            <v>DetailActFinCrt</v>
          </cell>
          <cell r="B57" t="str">
            <v>Actifs financiers courants</v>
          </cell>
          <cell r="C57">
            <v>3665</v>
          </cell>
          <cell r="D57" t="str">
            <v>info non dispo</v>
          </cell>
          <cell r="E57" t="str">
            <v>info non dispo</v>
          </cell>
          <cell r="F57" t="str">
            <v>info non dispo</v>
          </cell>
          <cell r="G57" t="str">
            <v>info non dispo</v>
          </cell>
          <cell r="H57">
            <v>4165</v>
          </cell>
          <cell r="I57">
            <v>4165</v>
          </cell>
          <cell r="J57">
            <v>3423</v>
          </cell>
          <cell r="K57">
            <v>3462</v>
          </cell>
          <cell r="L57">
            <v>3462</v>
          </cell>
          <cell r="M57">
            <v>2455</v>
          </cell>
          <cell r="N57">
            <v>2455</v>
          </cell>
          <cell r="O57">
            <v>3806</v>
          </cell>
          <cell r="P57">
            <v>3806</v>
          </cell>
          <cell r="Q57">
            <v>3174</v>
          </cell>
          <cell r="R57">
            <v>2412</v>
          </cell>
          <cell r="S57">
            <v>2412</v>
          </cell>
          <cell r="T57">
            <v>2362</v>
          </cell>
          <cell r="U57">
            <v>2362</v>
          </cell>
          <cell r="V57">
            <v>4766</v>
          </cell>
          <cell r="W57">
            <v>4766</v>
          </cell>
          <cell r="X57">
            <v>3580</v>
          </cell>
          <cell r="Y57">
            <v>3165</v>
          </cell>
          <cell r="Z57">
            <v>3165</v>
          </cell>
          <cell r="AA57">
            <v>3359</v>
          </cell>
          <cell r="AB57">
            <v>3359</v>
          </cell>
          <cell r="AC57">
            <v>4835</v>
          </cell>
          <cell r="AD57">
            <v>4835</v>
          </cell>
          <cell r="AE57">
            <v>3584</v>
          </cell>
          <cell r="AF57">
            <v>3165</v>
          </cell>
          <cell r="AG57">
            <v>3165</v>
          </cell>
          <cell r="AH57">
            <v>3359</v>
          </cell>
          <cell r="AI57">
            <v>3359</v>
          </cell>
          <cell r="AJ57">
            <v>4835</v>
          </cell>
          <cell r="AK57">
            <v>4835</v>
          </cell>
          <cell r="AL57">
            <v>3048</v>
          </cell>
          <cell r="AM57">
            <v>2517</v>
          </cell>
          <cell r="AN57">
            <v>2517</v>
          </cell>
          <cell r="AO57">
            <v>2027</v>
          </cell>
          <cell r="AP57">
            <v>2027</v>
          </cell>
          <cell r="AQ57">
            <v>912</v>
          </cell>
          <cell r="AR57">
            <v>2939</v>
          </cell>
          <cell r="AS57">
            <v>3048</v>
          </cell>
          <cell r="AT57">
            <v>2517</v>
          </cell>
          <cell r="AU57">
            <v>2517</v>
          </cell>
          <cell r="AV57">
            <v>2027</v>
          </cell>
          <cell r="AW57">
            <v>2027</v>
          </cell>
          <cell r="AX57">
            <v>2939</v>
          </cell>
          <cell r="AY57">
            <v>2939</v>
          </cell>
          <cell r="AZ57">
            <v>2018</v>
          </cell>
          <cell r="BA57">
            <v>1824</v>
          </cell>
          <cell r="BB57">
            <v>1824</v>
          </cell>
          <cell r="BC57">
            <v>2907</v>
          </cell>
          <cell r="BD57">
            <v>2907</v>
          </cell>
          <cell r="BE57">
            <v>679</v>
          </cell>
          <cell r="BF57">
            <v>3586</v>
          </cell>
          <cell r="BG57">
            <v>4462</v>
          </cell>
          <cell r="BH57">
            <v>225</v>
          </cell>
          <cell r="BI57">
            <v>4687</v>
          </cell>
        </row>
        <row r="58">
          <cell r="A58" t="str">
            <v>DetailPasDetteFinLT</v>
          </cell>
          <cell r="B58" t="str">
            <v>PAS conso DetteFinernat</v>
          </cell>
          <cell r="C58">
            <v>6897</v>
          </cell>
          <cell r="D58" t="str">
            <v>info non dispo</v>
          </cell>
          <cell r="E58" t="str">
            <v>info non dispo</v>
          </cell>
          <cell r="F58" t="str">
            <v>info non dispo</v>
          </cell>
          <cell r="G58" t="str">
            <v>info non dispo</v>
          </cell>
          <cell r="H58">
            <v>5850</v>
          </cell>
          <cell r="I58">
            <v>5850</v>
          </cell>
          <cell r="J58">
            <v>5938</v>
          </cell>
          <cell r="K58">
            <v>5609</v>
          </cell>
          <cell r="L58">
            <v>5609</v>
          </cell>
          <cell r="M58">
            <v>5301</v>
          </cell>
          <cell r="N58">
            <v>5301</v>
          </cell>
          <cell r="O58">
            <v>5305</v>
          </cell>
          <cell r="P58">
            <v>5305</v>
          </cell>
          <cell r="Q58">
            <v>5463</v>
          </cell>
          <cell r="R58">
            <v>5501</v>
          </cell>
          <cell r="S58">
            <v>5501</v>
          </cell>
          <cell r="T58">
            <v>5442</v>
          </cell>
          <cell r="U58">
            <v>5442</v>
          </cell>
          <cell r="V58">
            <v>6180</v>
          </cell>
          <cell r="W58">
            <v>6180</v>
          </cell>
          <cell r="X58">
            <v>5841</v>
          </cell>
          <cell r="Y58">
            <v>6182</v>
          </cell>
          <cell r="Z58">
            <v>6182</v>
          </cell>
          <cell r="AA58">
            <v>5920</v>
          </cell>
          <cell r="AB58">
            <v>5920</v>
          </cell>
          <cell r="AC58">
            <v>5788</v>
          </cell>
          <cell r="AD58">
            <v>5788</v>
          </cell>
          <cell r="AE58">
            <v>5841</v>
          </cell>
          <cell r="AF58">
            <v>6182</v>
          </cell>
          <cell r="AG58">
            <v>6182</v>
          </cell>
          <cell r="AH58">
            <v>5920</v>
          </cell>
          <cell r="AI58">
            <v>5920</v>
          </cell>
          <cell r="AJ58">
            <v>5791</v>
          </cell>
          <cell r="AK58">
            <v>5791</v>
          </cell>
          <cell r="AL58">
            <v>6274</v>
          </cell>
          <cell r="AM58">
            <v>6786</v>
          </cell>
          <cell r="AN58">
            <v>6786</v>
          </cell>
          <cell r="AO58">
            <v>6804</v>
          </cell>
          <cell r="AP58">
            <v>6804</v>
          </cell>
          <cell r="AQ58">
            <v>-1724</v>
          </cell>
          <cell r="AR58">
            <v>5080</v>
          </cell>
          <cell r="AS58">
            <v>6266</v>
          </cell>
          <cell r="AT58">
            <v>6779</v>
          </cell>
          <cell r="AU58">
            <v>6779</v>
          </cell>
          <cell r="AV58">
            <v>6781</v>
          </cell>
          <cell r="AW58">
            <v>6781</v>
          </cell>
          <cell r="AX58">
            <v>5048</v>
          </cell>
          <cell r="AY58">
            <v>5048</v>
          </cell>
          <cell r="AZ58">
            <v>5458</v>
          </cell>
          <cell r="BA58">
            <v>6258</v>
          </cell>
          <cell r="BB58">
            <v>6258</v>
          </cell>
          <cell r="BC58">
            <v>4834</v>
          </cell>
          <cell r="BD58">
            <v>4834</v>
          </cell>
          <cell r="BE58">
            <v>-598</v>
          </cell>
          <cell r="BF58">
            <v>4236</v>
          </cell>
          <cell r="BG58">
            <v>5290</v>
          </cell>
          <cell r="BH58">
            <v>1056</v>
          </cell>
          <cell r="BI58">
            <v>6346</v>
          </cell>
        </row>
        <row r="59">
          <cell r="A59" t="str">
            <v>DetailPasNonCrt</v>
          </cell>
          <cell r="B59" t="str">
            <v>PAS conso NonCrt</v>
          </cell>
          <cell r="C59">
            <v>2309</v>
          </cell>
          <cell r="D59" t="str">
            <v>info non dispo</v>
          </cell>
          <cell r="E59" t="str">
            <v>info non dispo</v>
          </cell>
          <cell r="F59" t="str">
            <v>info non dispo</v>
          </cell>
          <cell r="G59" t="str">
            <v>info non dispo</v>
          </cell>
          <cell r="H59" t="str">
            <v>info non dispo</v>
          </cell>
          <cell r="I59" t="str">
            <v>info non dispo</v>
          </cell>
          <cell r="J59" t="str">
            <v>info non dispo</v>
          </cell>
          <cell r="K59" t="str">
            <v>info non dispo</v>
          </cell>
          <cell r="L59" t="str">
            <v>info non dispo</v>
          </cell>
          <cell r="M59">
            <v>7644</v>
          </cell>
          <cell r="N59">
            <v>7644</v>
          </cell>
          <cell r="O59">
            <v>7562</v>
          </cell>
          <cell r="P59">
            <v>7562</v>
          </cell>
          <cell r="Q59">
            <v>7712</v>
          </cell>
          <cell r="R59">
            <v>7755</v>
          </cell>
          <cell r="S59">
            <v>7755</v>
          </cell>
          <cell r="T59">
            <v>7737</v>
          </cell>
          <cell r="U59">
            <v>7737</v>
          </cell>
          <cell r="V59">
            <v>8538</v>
          </cell>
          <cell r="W59">
            <v>8538</v>
          </cell>
          <cell r="X59">
            <v>8174</v>
          </cell>
          <cell r="Y59">
            <v>8485</v>
          </cell>
          <cell r="Z59">
            <v>8485</v>
          </cell>
          <cell r="AA59">
            <v>8171</v>
          </cell>
          <cell r="AB59">
            <v>8171</v>
          </cell>
          <cell r="AC59">
            <v>8020</v>
          </cell>
          <cell r="AD59">
            <v>8020</v>
          </cell>
          <cell r="AE59">
            <v>8284</v>
          </cell>
          <cell r="AF59">
            <v>8584</v>
          </cell>
          <cell r="AG59">
            <v>8584</v>
          </cell>
          <cell r="AH59">
            <v>8277</v>
          </cell>
          <cell r="AI59">
            <v>8277</v>
          </cell>
          <cell r="AJ59">
            <v>8128</v>
          </cell>
          <cell r="AK59">
            <v>8128</v>
          </cell>
          <cell r="AL59">
            <v>8568</v>
          </cell>
          <cell r="AM59">
            <v>9070</v>
          </cell>
          <cell r="AN59">
            <v>9070</v>
          </cell>
          <cell r="AO59">
            <v>9097</v>
          </cell>
          <cell r="AP59">
            <v>9097</v>
          </cell>
          <cell r="AQ59">
            <v>-1601</v>
          </cell>
          <cell r="AR59">
            <v>7496</v>
          </cell>
          <cell r="AS59">
            <v>9732</v>
          </cell>
          <cell r="AT59">
            <v>10214</v>
          </cell>
          <cell r="AU59">
            <v>10214</v>
          </cell>
          <cell r="AV59">
            <v>10303</v>
          </cell>
          <cell r="AW59">
            <v>10303</v>
          </cell>
          <cell r="AX59">
            <v>8744</v>
          </cell>
          <cell r="AY59">
            <v>8744</v>
          </cell>
          <cell r="AZ59">
            <v>9152</v>
          </cell>
          <cell r="BA59">
            <v>9960</v>
          </cell>
          <cell r="BB59">
            <v>9960</v>
          </cell>
          <cell r="BC59">
            <v>8673</v>
          </cell>
          <cell r="BD59">
            <v>8673</v>
          </cell>
          <cell r="BE59">
            <v>-565</v>
          </cell>
          <cell r="BF59">
            <v>8108</v>
          </cell>
          <cell r="BG59">
            <v>9050</v>
          </cell>
          <cell r="BH59">
            <v>1120</v>
          </cell>
          <cell r="BI59">
            <v>10170</v>
          </cell>
        </row>
        <row r="60">
          <cell r="A60" t="str">
            <v>DetailPasCrtDetail</v>
          </cell>
          <cell r="B60" t="str">
            <v>PAS conso CrtDetail</v>
          </cell>
          <cell r="C60">
            <v>14407</v>
          </cell>
          <cell r="D60" t="str">
            <v>info non dispo</v>
          </cell>
          <cell r="E60" t="str">
            <v>info non dispo</v>
          </cell>
          <cell r="F60" t="str">
            <v>info non dispo</v>
          </cell>
          <cell r="G60" t="str">
            <v>info non dispo</v>
          </cell>
          <cell r="H60">
            <v>15574</v>
          </cell>
          <cell r="I60">
            <v>15574</v>
          </cell>
          <cell r="J60">
            <v>15000</v>
          </cell>
          <cell r="K60">
            <v>15847</v>
          </cell>
          <cell r="L60">
            <v>15847</v>
          </cell>
          <cell r="M60">
            <v>15540</v>
          </cell>
          <cell r="N60">
            <v>15540</v>
          </cell>
          <cell r="O60">
            <v>15918</v>
          </cell>
          <cell r="P60">
            <v>15918</v>
          </cell>
          <cell r="Q60">
            <v>15022</v>
          </cell>
          <cell r="R60">
            <v>15747</v>
          </cell>
          <cell r="S60">
            <v>15747</v>
          </cell>
          <cell r="T60">
            <v>15992</v>
          </cell>
          <cell r="U60">
            <v>15992</v>
          </cell>
          <cell r="V60">
            <v>16444</v>
          </cell>
          <cell r="W60">
            <v>16444</v>
          </cell>
          <cell r="X60">
            <v>15662</v>
          </cell>
          <cell r="Y60">
            <v>16155</v>
          </cell>
          <cell r="Z60">
            <v>16155</v>
          </cell>
          <cell r="AA60">
            <v>16374</v>
          </cell>
          <cell r="AB60">
            <v>16374</v>
          </cell>
          <cell r="AC60">
            <v>16587</v>
          </cell>
          <cell r="AD60">
            <v>16587</v>
          </cell>
          <cell r="AE60">
            <v>15845</v>
          </cell>
          <cell r="AF60">
            <v>16342</v>
          </cell>
          <cell r="AG60">
            <v>16342</v>
          </cell>
          <cell r="AH60">
            <v>16561</v>
          </cell>
          <cell r="AI60">
            <v>16561</v>
          </cell>
          <cell r="AJ60">
            <v>16798</v>
          </cell>
          <cell r="AK60">
            <v>16798</v>
          </cell>
          <cell r="AL60">
            <v>16133</v>
          </cell>
          <cell r="AM60">
            <v>17421</v>
          </cell>
          <cell r="AN60">
            <v>17421</v>
          </cell>
          <cell r="AO60">
            <v>17811</v>
          </cell>
          <cell r="AP60">
            <v>17811</v>
          </cell>
          <cell r="AQ60">
            <v>-571</v>
          </cell>
          <cell r="AR60">
            <v>17240</v>
          </cell>
          <cell r="AS60">
            <v>16122</v>
          </cell>
          <cell r="AT60">
            <v>17410</v>
          </cell>
          <cell r="AU60">
            <v>17410</v>
          </cell>
          <cell r="AV60">
            <v>17801</v>
          </cell>
          <cell r="AW60">
            <v>17801</v>
          </cell>
          <cell r="AX60">
            <v>17257</v>
          </cell>
          <cell r="AY60">
            <v>17257</v>
          </cell>
          <cell r="AZ60">
            <v>17205</v>
          </cell>
          <cell r="BA60">
            <v>17875</v>
          </cell>
          <cell r="BB60">
            <v>17875</v>
          </cell>
          <cell r="BC60">
            <v>17740</v>
          </cell>
          <cell r="BD60">
            <v>17740</v>
          </cell>
          <cell r="BE60">
            <v>-208</v>
          </cell>
          <cell r="BF60">
            <v>17532</v>
          </cell>
          <cell r="BG60">
            <v>16749</v>
          </cell>
          <cell r="BH60">
            <v>520</v>
          </cell>
          <cell r="BI60">
            <v>17269</v>
          </cell>
        </row>
        <row r="61">
          <cell r="A61" t="str">
            <v>DetailPasFinCrt</v>
          </cell>
          <cell r="B61" t="str">
            <v>PAS conso FinCrt</v>
          </cell>
          <cell r="C61">
            <v>1493</v>
          </cell>
          <cell r="D61" t="str">
            <v>info non dispo</v>
          </cell>
          <cell r="E61" t="str">
            <v>info non dispo</v>
          </cell>
          <cell r="F61" t="str">
            <v>info non dispo</v>
          </cell>
          <cell r="G61" t="str">
            <v>info non dispo</v>
          </cell>
          <cell r="H61">
            <v>1531</v>
          </cell>
          <cell r="I61">
            <v>1531</v>
          </cell>
          <cell r="J61">
            <v>1749</v>
          </cell>
          <cell r="K61">
            <v>3062</v>
          </cell>
          <cell r="L61">
            <v>3062</v>
          </cell>
          <cell r="M61">
            <v>2037</v>
          </cell>
          <cell r="N61">
            <v>2037</v>
          </cell>
          <cell r="O61">
            <v>1062</v>
          </cell>
          <cell r="P61">
            <v>1062</v>
          </cell>
          <cell r="Q61">
            <v>1235</v>
          </cell>
          <cell r="R61">
            <v>1265</v>
          </cell>
          <cell r="S61">
            <v>1265</v>
          </cell>
          <cell r="T61">
            <v>810</v>
          </cell>
          <cell r="U61">
            <v>810</v>
          </cell>
          <cell r="V61">
            <v>452</v>
          </cell>
          <cell r="W61">
            <v>452</v>
          </cell>
          <cell r="X61">
            <v>1043</v>
          </cell>
          <cell r="Y61">
            <v>1248</v>
          </cell>
          <cell r="Z61">
            <v>1248</v>
          </cell>
          <cell r="AA61">
            <v>1146</v>
          </cell>
          <cell r="AB61">
            <v>1146</v>
          </cell>
          <cell r="AC61">
            <v>961</v>
          </cell>
          <cell r="AD61">
            <v>961</v>
          </cell>
          <cell r="AE61">
            <v>1043</v>
          </cell>
          <cell r="AF61">
            <v>1248</v>
          </cell>
          <cell r="AG61">
            <v>1248</v>
          </cell>
          <cell r="AH61">
            <v>1146</v>
          </cell>
          <cell r="AI61">
            <v>1146</v>
          </cell>
          <cell r="AJ61">
            <v>961</v>
          </cell>
          <cell r="AK61">
            <v>961</v>
          </cell>
          <cell r="AL61">
            <v>619</v>
          </cell>
          <cell r="AM61">
            <v>773</v>
          </cell>
          <cell r="AN61">
            <v>773</v>
          </cell>
          <cell r="AO61">
            <v>721</v>
          </cell>
          <cell r="AP61">
            <v>721</v>
          </cell>
          <cell r="AQ61">
            <v>795</v>
          </cell>
          <cell r="AR61">
            <v>1516</v>
          </cell>
          <cell r="AS61">
            <v>614</v>
          </cell>
          <cell r="AT61">
            <v>761</v>
          </cell>
          <cell r="AU61">
            <v>761</v>
          </cell>
          <cell r="AV61">
            <v>711</v>
          </cell>
          <cell r="AW61">
            <v>711</v>
          </cell>
          <cell r="AX61">
            <v>1503</v>
          </cell>
          <cell r="AY61">
            <v>1503</v>
          </cell>
          <cell r="AZ61">
            <v>1671</v>
          </cell>
          <cell r="BA61">
            <v>1771</v>
          </cell>
          <cell r="BB61">
            <v>1771</v>
          </cell>
          <cell r="BC61">
            <v>2716</v>
          </cell>
          <cell r="BD61">
            <v>2716</v>
          </cell>
          <cell r="BE61">
            <v>-1144</v>
          </cell>
          <cell r="BF61">
            <v>1572</v>
          </cell>
          <cell r="BG61">
            <v>2761</v>
          </cell>
          <cell r="BH61">
            <v>-515</v>
          </cell>
          <cell r="BI61">
            <v>2246</v>
          </cell>
        </row>
        <row r="62">
          <cell r="A62" t="str">
            <v>DetailDetteLoyerCT</v>
          </cell>
          <cell r="B62" t="str">
            <v>Obligations locatives courantes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281</v>
          </cell>
          <cell r="AT62">
            <v>6</v>
          </cell>
          <cell r="AU62">
            <v>287</v>
          </cell>
          <cell r="AV62">
            <v>293</v>
          </cell>
          <cell r="AW62">
            <v>293</v>
          </cell>
          <cell r="AX62">
            <v>318</v>
          </cell>
          <cell r="AY62">
            <v>318</v>
          </cell>
          <cell r="AZ62">
            <v>314</v>
          </cell>
          <cell r="BA62">
            <v>314</v>
          </cell>
          <cell r="BB62">
            <v>319</v>
          </cell>
          <cell r="BC62">
            <v>321</v>
          </cell>
          <cell r="BD62">
            <v>321</v>
          </cell>
          <cell r="BE62">
            <v>21</v>
          </cell>
          <cell r="BF62">
            <v>342</v>
          </cell>
          <cell r="BG62">
            <v>332</v>
          </cell>
          <cell r="BH62">
            <v>-6</v>
          </cell>
          <cell r="BI62">
            <v>326</v>
          </cell>
        </row>
        <row r="63">
          <cell r="A63" t="str">
            <v>DetailDetteLoyerLT</v>
          </cell>
          <cell r="B63" t="str">
            <v>Obligations locatives non courantes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1183</v>
          </cell>
          <cell r="AT63">
            <v>-20</v>
          </cell>
          <cell r="AU63">
            <v>1163</v>
          </cell>
          <cell r="AV63">
            <v>1245</v>
          </cell>
          <cell r="AW63">
            <v>1245</v>
          </cell>
          <cell r="AX63">
            <v>1326</v>
          </cell>
          <cell r="AY63">
            <v>1326</v>
          </cell>
          <cell r="AZ63">
            <v>1324</v>
          </cell>
          <cell r="BA63">
            <v>12328</v>
          </cell>
          <cell r="BB63">
            <v>1331</v>
          </cell>
          <cell r="BC63">
            <v>1326</v>
          </cell>
          <cell r="BD63">
            <v>1326</v>
          </cell>
          <cell r="BE63">
            <v>18</v>
          </cell>
          <cell r="BF63">
            <v>1344</v>
          </cell>
          <cell r="BG63">
            <v>1305</v>
          </cell>
          <cell r="BH63">
            <v>-23</v>
          </cell>
          <cell r="BI63">
            <v>1282</v>
          </cell>
        </row>
        <row r="64">
          <cell r="A64" t="str">
            <v>DetailTotalPassif&amp;Actif</v>
          </cell>
          <cell r="B64" t="str">
            <v>TOTAL conso PassifActif</v>
          </cell>
          <cell r="C64">
            <v>34134</v>
          </cell>
          <cell r="D64" t="str">
            <v>info non dispo</v>
          </cell>
          <cell r="E64" t="str">
            <v>info non dispo</v>
          </cell>
          <cell r="F64" t="str">
            <v>info non dispo</v>
          </cell>
          <cell r="G64" t="str">
            <v>info non dispo</v>
          </cell>
          <cell r="H64">
            <v>34868</v>
          </cell>
          <cell r="I64">
            <v>34868</v>
          </cell>
          <cell r="J64">
            <v>34431</v>
          </cell>
          <cell r="K64">
            <v>35659</v>
          </cell>
          <cell r="L64">
            <v>35659</v>
          </cell>
          <cell r="M64">
            <v>34173</v>
          </cell>
          <cell r="N64">
            <v>34173</v>
          </cell>
          <cell r="O64">
            <v>33835</v>
          </cell>
          <cell r="P64">
            <v>33835</v>
          </cell>
          <cell r="Q64">
            <v>32866</v>
          </cell>
          <cell r="R64">
            <v>33182</v>
          </cell>
          <cell r="S64">
            <v>33182</v>
          </cell>
          <cell r="T64">
            <v>33312</v>
          </cell>
          <cell r="U64">
            <v>33312</v>
          </cell>
          <cell r="V64">
            <v>1542</v>
          </cell>
          <cell r="W64">
            <v>34854</v>
          </cell>
          <cell r="X64">
            <v>34307</v>
          </cell>
          <cell r="Y64">
            <v>35061</v>
          </cell>
          <cell r="Z64">
            <v>35061</v>
          </cell>
          <cell r="AA64">
            <v>35345</v>
          </cell>
          <cell r="AB64">
            <v>35345</v>
          </cell>
          <cell r="AC64">
            <v>35778</v>
          </cell>
          <cell r="AD64">
            <v>35778</v>
          </cell>
          <cell r="AE64">
            <v>34825</v>
          </cell>
          <cell r="AF64">
            <v>35554</v>
          </cell>
          <cell r="AG64">
            <v>35554</v>
          </cell>
          <cell r="AH64">
            <v>35842</v>
          </cell>
          <cell r="AI64">
            <v>35842</v>
          </cell>
          <cell r="AJ64">
            <v>36296</v>
          </cell>
          <cell r="AK64">
            <v>36303</v>
          </cell>
          <cell r="AL64">
            <v>35663</v>
          </cell>
          <cell r="AM64">
            <v>37211</v>
          </cell>
          <cell r="AN64">
            <v>37211</v>
          </cell>
          <cell r="AO64">
            <v>38012</v>
          </cell>
          <cell r="AP64">
            <v>38012</v>
          </cell>
          <cell r="AQ64">
            <v>-318</v>
          </cell>
          <cell r="AR64">
            <v>37694</v>
          </cell>
          <cell r="AS64">
            <v>37020</v>
          </cell>
          <cell r="AT64">
            <v>1533</v>
          </cell>
          <cell r="AU64">
            <v>38553</v>
          </cell>
          <cell r="AV64">
            <v>39408</v>
          </cell>
          <cell r="AW64">
            <v>39408</v>
          </cell>
          <cell r="AX64">
            <v>39187</v>
          </cell>
          <cell r="AY64">
            <v>39187</v>
          </cell>
          <cell r="AZ64">
            <v>39628</v>
          </cell>
          <cell r="BA64">
            <v>40491</v>
          </cell>
          <cell r="BB64">
            <v>40488</v>
          </cell>
          <cell r="BC64">
            <v>40674</v>
          </cell>
          <cell r="BD64">
            <v>40674</v>
          </cell>
          <cell r="BE64">
            <v>-1320</v>
          </cell>
          <cell r="BF64">
            <v>39354</v>
          </cell>
          <cell r="BG64">
            <v>40443</v>
          </cell>
          <cell r="BH64">
            <v>1019</v>
          </cell>
          <cell r="BI64">
            <v>41462</v>
          </cell>
        </row>
        <row r="65">
          <cell r="A65" t="str">
            <v>DetailCFL</v>
          </cell>
          <cell r="B65" t="str">
            <v>Cash-flow libre avant BFR (ancienne def)</v>
          </cell>
          <cell r="C65" t="str">
            <v>info non dispo</v>
          </cell>
          <cell r="D65" t="str">
            <v>info non dispo</v>
          </cell>
          <cell r="E65" t="str">
            <v>info non dispo</v>
          </cell>
          <cell r="F65" t="str">
            <v>info non dispo</v>
          </cell>
          <cell r="G65">
            <v>497</v>
          </cell>
          <cell r="H65">
            <v>-100</v>
          </cell>
          <cell r="I65">
            <v>397</v>
          </cell>
          <cell r="J65">
            <v>-200</v>
          </cell>
          <cell r="K65">
            <v>227</v>
          </cell>
          <cell r="L65">
            <v>27</v>
          </cell>
          <cell r="M65">
            <v>288</v>
          </cell>
          <cell r="N65">
            <v>315</v>
          </cell>
          <cell r="O65">
            <v>-531</v>
          </cell>
          <cell r="P65">
            <v>-216</v>
          </cell>
          <cell r="Q65">
            <v>-222</v>
          </cell>
          <cell r="R65">
            <v>152</v>
          </cell>
          <cell r="S65">
            <v>-70</v>
          </cell>
          <cell r="T65">
            <v>406</v>
          </cell>
          <cell r="U65">
            <v>336</v>
          </cell>
          <cell r="V65">
            <v>59</v>
          </cell>
          <cell r="W65">
            <v>395</v>
          </cell>
          <cell r="X65">
            <v>-157</v>
          </cell>
          <cell r="Y65">
            <v>273</v>
          </cell>
          <cell r="Z65">
            <v>116</v>
          </cell>
          <cell r="AA65">
            <v>446</v>
          </cell>
          <cell r="AB65">
            <v>562</v>
          </cell>
          <cell r="AC65">
            <v>266</v>
          </cell>
          <cell r="AD65">
            <v>828</v>
          </cell>
          <cell r="AE65">
            <v>-157</v>
          </cell>
          <cell r="AF65">
            <v>260</v>
          </cell>
          <cell r="AG65">
            <v>103</v>
          </cell>
          <cell r="AH65">
            <v>459</v>
          </cell>
          <cell r="AI65">
            <v>562</v>
          </cell>
          <cell r="AJ65">
            <v>302</v>
          </cell>
          <cell r="AK65">
            <v>864</v>
          </cell>
          <cell r="AL65">
            <v>-243</v>
          </cell>
          <cell r="AM65">
            <v>354</v>
          </cell>
          <cell r="AN65">
            <v>111</v>
          </cell>
          <cell r="AO65">
            <v>358</v>
          </cell>
          <cell r="AP65">
            <v>469</v>
          </cell>
          <cell r="AQ65">
            <v>446</v>
          </cell>
          <cell r="AR65">
            <v>915</v>
          </cell>
          <cell r="AS65">
            <v>-240</v>
          </cell>
          <cell r="AT65">
            <v>286</v>
          </cell>
          <cell r="AU65">
            <v>46</v>
          </cell>
          <cell r="AV65">
            <v>434</v>
          </cell>
          <cell r="AW65">
            <v>480</v>
          </cell>
          <cell r="AX65">
            <v>346</v>
          </cell>
          <cell r="AY65">
            <v>826</v>
          </cell>
          <cell r="AZ65">
            <v>-312</v>
          </cell>
          <cell r="BA65">
            <v>350</v>
          </cell>
          <cell r="BB65">
            <v>38</v>
          </cell>
          <cell r="BC65">
            <v>950</v>
          </cell>
          <cell r="BD65">
            <v>988</v>
          </cell>
          <cell r="BE65">
            <v>391</v>
          </cell>
          <cell r="BF65">
            <v>1379</v>
          </cell>
          <cell r="BG65">
            <v>-402</v>
          </cell>
          <cell r="BH65">
            <v>178</v>
          </cell>
          <cell r="BI65">
            <v>-224</v>
          </cell>
        </row>
        <row r="66">
          <cell r="A66" t="str">
            <v>DetailCFLnew</v>
          </cell>
          <cell r="B66" t="str">
            <v>Cash-flow libre avant BFR</v>
          </cell>
          <cell r="C66" t="e">
            <v>#VALUE!</v>
          </cell>
          <cell r="D66" t="e">
            <v>#VALUE!</v>
          </cell>
          <cell r="E66" t="e">
            <v>#VALUE!</v>
          </cell>
          <cell r="F66" t="e">
            <v>#VALUE!</v>
          </cell>
          <cell r="G66">
            <v>672</v>
          </cell>
          <cell r="H66">
            <v>-87</v>
          </cell>
          <cell r="I66">
            <v>585</v>
          </cell>
          <cell r="J66">
            <v>-318</v>
          </cell>
          <cell r="K66">
            <v>309</v>
          </cell>
          <cell r="L66">
            <v>-9</v>
          </cell>
          <cell r="M66">
            <v>406</v>
          </cell>
          <cell r="N66">
            <v>397</v>
          </cell>
          <cell r="O66">
            <v>-495</v>
          </cell>
          <cell r="P66">
            <v>-98</v>
          </cell>
          <cell r="Q66">
            <v>-311</v>
          </cell>
          <cell r="R66">
            <v>240</v>
          </cell>
          <cell r="S66">
            <v>-71</v>
          </cell>
          <cell r="T66">
            <v>545</v>
          </cell>
          <cell r="U66">
            <v>474</v>
          </cell>
          <cell r="V66">
            <v>170</v>
          </cell>
          <cell r="W66">
            <v>644</v>
          </cell>
          <cell r="X66">
            <v>-199</v>
          </cell>
          <cell r="Y66">
            <v>415</v>
          </cell>
          <cell r="Z66">
            <v>216</v>
          </cell>
          <cell r="AA66">
            <v>603</v>
          </cell>
          <cell r="AB66">
            <v>819</v>
          </cell>
          <cell r="AC66">
            <v>312</v>
          </cell>
          <cell r="AD66">
            <v>1131</v>
          </cell>
          <cell r="AE66">
            <v>-203</v>
          </cell>
          <cell r="AF66">
            <v>390</v>
          </cell>
          <cell r="AG66">
            <v>187</v>
          </cell>
          <cell r="AH66">
            <v>614</v>
          </cell>
          <cell r="AI66">
            <v>801</v>
          </cell>
          <cell r="AJ66">
            <v>362</v>
          </cell>
          <cell r="AK66">
            <v>927</v>
          </cell>
          <cell r="AL66">
            <v>-336</v>
          </cell>
          <cell r="AM66">
            <v>465</v>
          </cell>
          <cell r="AN66">
            <v>168</v>
          </cell>
          <cell r="AO66">
            <v>567</v>
          </cell>
          <cell r="AP66">
            <v>735</v>
          </cell>
          <cell r="AQ66">
            <v>607</v>
          </cell>
          <cell r="AR66">
            <v>822</v>
          </cell>
          <cell r="AS66">
            <v>-240</v>
          </cell>
          <cell r="AT66">
            <v>286</v>
          </cell>
          <cell r="AU66">
            <v>46</v>
          </cell>
          <cell r="AV66">
            <v>434</v>
          </cell>
          <cell r="AW66">
            <v>480</v>
          </cell>
          <cell r="AX66">
            <v>346</v>
          </cell>
          <cell r="AY66">
            <v>826</v>
          </cell>
          <cell r="AZ66">
            <v>-312</v>
          </cell>
          <cell r="BA66">
            <v>350</v>
          </cell>
          <cell r="BB66">
            <v>38</v>
          </cell>
          <cell r="BC66">
            <v>950</v>
          </cell>
          <cell r="BD66">
            <v>988</v>
          </cell>
          <cell r="BE66">
            <v>391</v>
          </cell>
          <cell r="BF66">
            <v>1379</v>
          </cell>
          <cell r="BG66">
            <v>-402</v>
          </cell>
          <cell r="BH66">
            <v>178</v>
          </cell>
          <cell r="BI66">
            <v>-224</v>
          </cell>
        </row>
        <row r="67">
          <cell r="A67" t="str">
            <v>DetailCFLapBFR</v>
          </cell>
          <cell r="B67" t="str">
            <v>Cash-flow libre après BFR</v>
          </cell>
          <cell r="C67" t="e">
            <v>#VALUE!</v>
          </cell>
          <cell r="D67" t="e">
            <v>#VALUE!</v>
          </cell>
          <cell r="E67" t="e">
            <v>#VALUE!</v>
          </cell>
          <cell r="F67" t="e">
            <v>#VALUE!</v>
          </cell>
          <cell r="G67">
            <v>-1234</v>
          </cell>
          <cell r="H67">
            <v>1639</v>
          </cell>
          <cell r="I67">
            <v>405</v>
          </cell>
          <cell r="J67">
            <v>-921</v>
          </cell>
          <cell r="K67">
            <v>-326</v>
          </cell>
          <cell r="L67">
            <v>-1247</v>
          </cell>
          <cell r="M67">
            <v>221</v>
          </cell>
          <cell r="N67">
            <v>-1026</v>
          </cell>
          <cell r="O67">
            <v>1013</v>
          </cell>
          <cell r="P67">
            <v>-13</v>
          </cell>
          <cell r="Q67">
            <v>-1244</v>
          </cell>
          <cell r="R67">
            <v>-204</v>
          </cell>
          <cell r="S67">
            <v>-1448</v>
          </cell>
          <cell r="T67">
            <v>392</v>
          </cell>
          <cell r="U67">
            <v>-1056</v>
          </cell>
          <cell r="V67">
            <v>1645</v>
          </cell>
          <cell r="W67">
            <v>589</v>
          </cell>
          <cell r="X67">
            <v>-1384</v>
          </cell>
          <cell r="Y67">
            <v>-353</v>
          </cell>
          <cell r="Z67">
            <v>-1737</v>
          </cell>
          <cell r="AA67">
            <v>501</v>
          </cell>
          <cell r="AB67">
            <v>-1236</v>
          </cell>
          <cell r="AC67">
            <v>1669</v>
          </cell>
          <cell r="AD67">
            <v>439</v>
          </cell>
          <cell r="AE67">
            <v>-1380</v>
          </cell>
          <cell r="AF67">
            <v>-403</v>
          </cell>
          <cell r="AG67">
            <v>-1876</v>
          </cell>
          <cell r="AH67">
            <v>517</v>
          </cell>
          <cell r="AI67">
            <v>-1394</v>
          </cell>
          <cell r="AJ67">
            <v>1740</v>
          </cell>
          <cell r="AK67">
            <v>354</v>
          </cell>
          <cell r="AL67">
            <v>-1239</v>
          </cell>
          <cell r="AM67">
            <v>-155</v>
          </cell>
          <cell r="AN67">
            <v>-1394</v>
          </cell>
          <cell r="AO67">
            <v>13</v>
          </cell>
          <cell r="AP67">
            <v>-1381</v>
          </cell>
          <cell r="AQ67">
            <v>1736</v>
          </cell>
          <cell r="AR67">
            <v>355</v>
          </cell>
          <cell r="AS67">
            <v>-1239</v>
          </cell>
          <cell r="AT67">
            <v>-219</v>
          </cell>
          <cell r="AU67">
            <v>-1458</v>
          </cell>
          <cell r="AV67">
            <v>86</v>
          </cell>
          <cell r="AW67">
            <v>-1372</v>
          </cell>
          <cell r="AX67">
            <v>1634</v>
          </cell>
          <cell r="AY67">
            <v>262</v>
          </cell>
          <cell r="AZ67">
            <v>-1328</v>
          </cell>
          <cell r="BA67">
            <v>-380</v>
          </cell>
          <cell r="BB67">
            <v>-1708</v>
          </cell>
          <cell r="BC67">
            <v>446</v>
          </cell>
          <cell r="BD67">
            <v>-1262</v>
          </cell>
          <cell r="BE67">
            <v>2392</v>
          </cell>
          <cell r="BF67">
            <v>1130</v>
          </cell>
          <cell r="BG67">
            <v>-1365</v>
          </cell>
          <cell r="BH67">
            <v>-277</v>
          </cell>
          <cell r="BI67">
            <v>-1642</v>
          </cell>
        </row>
        <row r="68">
          <cell r="A68" t="str">
            <v>BOUYGUES CONSTRUCTION</v>
          </cell>
        </row>
        <row r="69">
          <cell r="A69" t="str">
            <v>ByCnCa</v>
          </cell>
          <cell r="B69" t="str">
            <v>Chiffre d'affaires</v>
          </cell>
          <cell r="C69">
            <v>2596</v>
          </cell>
          <cell r="D69">
            <v>2962</v>
          </cell>
          <cell r="E69">
            <v>5558</v>
          </cell>
          <cell r="F69">
            <v>2934</v>
          </cell>
          <cell r="G69">
            <v>8492</v>
          </cell>
          <cell r="H69">
            <v>3234</v>
          </cell>
          <cell r="I69">
            <v>11726</v>
          </cell>
          <cell r="J69">
            <v>2779</v>
          </cell>
          <cell r="K69">
            <v>3071</v>
          </cell>
          <cell r="L69">
            <v>5850</v>
          </cell>
          <cell r="M69">
            <v>2976</v>
          </cell>
          <cell r="N69">
            <v>8826</v>
          </cell>
          <cell r="O69">
            <v>3149</v>
          </cell>
          <cell r="P69">
            <v>11975</v>
          </cell>
          <cell r="Q69">
            <v>2771</v>
          </cell>
          <cell r="R69">
            <v>3029</v>
          </cell>
          <cell r="S69">
            <v>5800</v>
          </cell>
          <cell r="T69">
            <v>2898</v>
          </cell>
          <cell r="U69">
            <v>8698</v>
          </cell>
          <cell r="V69">
            <v>3117</v>
          </cell>
          <cell r="W69">
            <v>11815</v>
          </cell>
          <cell r="X69">
            <v>2768</v>
          </cell>
          <cell r="Y69">
            <v>2946</v>
          </cell>
          <cell r="Z69">
            <v>5714</v>
          </cell>
          <cell r="AA69">
            <v>2807</v>
          </cell>
          <cell r="AB69">
            <v>8521</v>
          </cell>
          <cell r="AC69">
            <v>3139</v>
          </cell>
          <cell r="AD69">
            <v>11660</v>
          </cell>
          <cell r="AE69">
            <v>2768</v>
          </cell>
          <cell r="AF69">
            <v>2946</v>
          </cell>
          <cell r="AG69">
            <v>5714</v>
          </cell>
          <cell r="AH69">
            <v>2807</v>
          </cell>
          <cell r="AI69">
            <v>8521</v>
          </cell>
          <cell r="AJ69">
            <v>3139</v>
          </cell>
          <cell r="AK69">
            <v>11660</v>
          </cell>
          <cell r="AL69">
            <v>2739</v>
          </cell>
          <cell r="AM69">
            <v>2987</v>
          </cell>
          <cell r="AN69">
            <v>5726</v>
          </cell>
          <cell r="AO69">
            <v>2863</v>
          </cell>
          <cell r="AP69">
            <v>8589</v>
          </cell>
          <cell r="AQ69">
            <v>3769</v>
          </cell>
          <cell r="AR69">
            <v>12358</v>
          </cell>
          <cell r="AS69">
            <v>2739</v>
          </cell>
          <cell r="AT69">
            <v>2987</v>
          </cell>
          <cell r="AU69">
            <v>5726</v>
          </cell>
          <cell r="AV69">
            <v>2863</v>
          </cell>
          <cell r="AW69">
            <v>8589</v>
          </cell>
          <cell r="AX69">
            <v>3769</v>
          </cell>
          <cell r="AY69">
            <v>12358</v>
          </cell>
          <cell r="AZ69">
            <v>3148</v>
          </cell>
          <cell r="BA69">
            <v>3391</v>
          </cell>
          <cell r="BB69">
            <v>6539</v>
          </cell>
          <cell r="BC69">
            <v>3360</v>
          </cell>
          <cell r="BD69">
            <v>9899</v>
          </cell>
          <cell r="BE69">
            <v>3456</v>
          </cell>
          <cell r="BF69">
            <v>13355</v>
          </cell>
          <cell r="BG69">
            <v>2931</v>
          </cell>
          <cell r="BH69">
            <v>2390</v>
          </cell>
          <cell r="BI69">
            <v>5321</v>
          </cell>
        </row>
        <row r="70">
          <cell r="A70" t="str">
            <v>ByCnCaInt</v>
          </cell>
          <cell r="B70" t="str">
            <v>Chiffre d'affaires International</v>
          </cell>
          <cell r="C70">
            <v>1231</v>
          </cell>
          <cell r="D70">
            <v>1418</v>
          </cell>
          <cell r="E70">
            <v>2649</v>
          </cell>
          <cell r="F70">
            <v>1481</v>
          </cell>
          <cell r="G70">
            <v>4130</v>
          </cell>
          <cell r="H70">
            <v>1637</v>
          </cell>
          <cell r="I70">
            <v>5767</v>
          </cell>
          <cell r="J70">
            <v>1390</v>
          </cell>
          <cell r="K70">
            <v>1602</v>
          </cell>
          <cell r="L70">
            <v>2992</v>
          </cell>
          <cell r="M70">
            <v>1610</v>
          </cell>
          <cell r="N70">
            <v>4602</v>
          </cell>
          <cell r="O70">
            <v>1684</v>
          </cell>
          <cell r="P70">
            <v>6286</v>
          </cell>
          <cell r="Q70">
            <v>1476</v>
          </cell>
          <cell r="R70">
            <v>1567</v>
          </cell>
          <cell r="S70">
            <v>3043</v>
          </cell>
          <cell r="T70">
            <v>1593</v>
          </cell>
          <cell r="U70">
            <v>4636</v>
          </cell>
          <cell r="V70">
            <v>1652</v>
          </cell>
          <cell r="W70">
            <v>6288</v>
          </cell>
          <cell r="X70">
            <v>1458</v>
          </cell>
          <cell r="Y70">
            <v>1594</v>
          </cell>
          <cell r="Z70">
            <v>3052</v>
          </cell>
          <cell r="AA70">
            <v>1520</v>
          </cell>
          <cell r="AB70">
            <v>4572</v>
          </cell>
          <cell r="AC70">
            <v>1519</v>
          </cell>
          <cell r="AD70">
            <v>6091</v>
          </cell>
          <cell r="AE70">
            <v>1458</v>
          </cell>
          <cell r="AF70">
            <v>1594</v>
          </cell>
          <cell r="AG70">
            <v>3052</v>
          </cell>
          <cell r="AH70">
            <v>1520</v>
          </cell>
          <cell r="AI70">
            <v>4572</v>
          </cell>
          <cell r="AJ70">
            <v>1519</v>
          </cell>
          <cell r="AK70">
            <v>6091</v>
          </cell>
          <cell r="AL70">
            <v>1396</v>
          </cell>
          <cell r="AM70">
            <v>1591</v>
          </cell>
          <cell r="AN70">
            <v>2987</v>
          </cell>
          <cell r="AO70">
            <v>1513</v>
          </cell>
          <cell r="AP70">
            <v>4500</v>
          </cell>
          <cell r="AQ70">
            <v>2259</v>
          </cell>
          <cell r="AR70">
            <v>6759</v>
          </cell>
          <cell r="AS70">
            <v>1396</v>
          </cell>
          <cell r="AT70">
            <v>1591</v>
          </cell>
          <cell r="AU70">
            <v>2987</v>
          </cell>
          <cell r="AV70">
            <v>1513</v>
          </cell>
          <cell r="AW70">
            <v>4500</v>
          </cell>
          <cell r="AX70">
            <v>2259</v>
          </cell>
          <cell r="AY70">
            <v>6759</v>
          </cell>
          <cell r="AZ70">
            <v>1922</v>
          </cell>
          <cell r="BA70">
            <v>2053</v>
          </cell>
          <cell r="BB70">
            <v>3975</v>
          </cell>
          <cell r="BC70">
            <v>2046</v>
          </cell>
          <cell r="BD70">
            <v>6021</v>
          </cell>
          <cell r="BE70">
            <v>2014</v>
          </cell>
          <cell r="BF70">
            <v>8035</v>
          </cell>
          <cell r="BG70">
            <v>1811</v>
          </cell>
          <cell r="BH70">
            <v>1629</v>
          </cell>
          <cell r="BI70">
            <v>3440</v>
          </cell>
        </row>
        <row r="71">
          <cell r="A71" t="str">
            <v>ByCnEBITDA</v>
          </cell>
          <cell r="B71" t="str">
            <v>EBITDA</v>
          </cell>
          <cell r="C71" t="str">
            <v>non dispo</v>
          </cell>
          <cell r="D71" t="str">
            <v>non dispo</v>
          </cell>
          <cell r="E71" t="str">
            <v>non dispo</v>
          </cell>
          <cell r="F71" t="str">
            <v>non dispo</v>
          </cell>
          <cell r="G71">
            <v>349</v>
          </cell>
          <cell r="H71">
            <v>280</v>
          </cell>
          <cell r="I71">
            <v>629</v>
          </cell>
          <cell r="J71">
            <v>72</v>
          </cell>
          <cell r="K71">
            <v>156</v>
          </cell>
          <cell r="L71">
            <v>228</v>
          </cell>
          <cell r="M71">
            <v>96</v>
          </cell>
          <cell r="N71">
            <v>324</v>
          </cell>
          <cell r="O71">
            <v>209</v>
          </cell>
          <cell r="P71">
            <v>533</v>
          </cell>
          <cell r="Q71">
            <v>63</v>
          </cell>
          <cell r="R71">
            <v>122</v>
          </cell>
          <cell r="S71">
            <v>185</v>
          </cell>
          <cell r="T71">
            <v>150</v>
          </cell>
          <cell r="U71">
            <v>335</v>
          </cell>
          <cell r="V71" t="str">
            <v>non dispo</v>
          </cell>
          <cell r="W71">
            <v>537</v>
          </cell>
          <cell r="X71">
            <v>94</v>
          </cell>
          <cell r="Y71">
            <v>106</v>
          </cell>
          <cell r="Z71">
            <v>200</v>
          </cell>
          <cell r="AA71">
            <v>117</v>
          </cell>
          <cell r="AB71">
            <v>317</v>
          </cell>
          <cell r="AC71">
            <v>155</v>
          </cell>
          <cell r="AD71">
            <v>472</v>
          </cell>
          <cell r="AE71">
            <v>94</v>
          </cell>
          <cell r="AF71">
            <v>106</v>
          </cell>
          <cell r="AG71">
            <v>200</v>
          </cell>
          <cell r="AH71">
            <v>117</v>
          </cell>
          <cell r="AI71">
            <v>317</v>
          </cell>
          <cell r="AJ71">
            <v>155</v>
          </cell>
          <cell r="AK71">
            <v>472</v>
          </cell>
          <cell r="AL71">
            <v>51</v>
          </cell>
          <cell r="AM71">
            <v>122</v>
          </cell>
          <cell r="AN71">
            <v>173</v>
          </cell>
          <cell r="AO71">
            <v>49</v>
          </cell>
          <cell r="AP71">
            <v>222</v>
          </cell>
          <cell r="AQ71">
            <v>269</v>
          </cell>
          <cell r="AR71">
            <v>491</v>
          </cell>
          <cell r="AS71">
            <v>51</v>
          </cell>
          <cell r="AT71">
            <v>123</v>
          </cell>
          <cell r="AU71">
            <v>174</v>
          </cell>
          <cell r="AV71">
            <v>48</v>
          </cell>
          <cell r="AW71">
            <v>222</v>
          </cell>
          <cell r="AX71">
            <v>268</v>
          </cell>
          <cell r="AY71">
            <v>490</v>
          </cell>
          <cell r="AZ71">
            <v>105</v>
          </cell>
          <cell r="BA71">
            <v>162</v>
          </cell>
          <cell r="BB71">
            <v>267</v>
          </cell>
          <cell r="BC71">
            <v>128</v>
          </cell>
          <cell r="BD71">
            <v>395</v>
          </cell>
          <cell r="BE71">
            <v>196</v>
          </cell>
          <cell r="BF71">
            <v>591</v>
          </cell>
          <cell r="BG71">
            <v>37</v>
          </cell>
          <cell r="BH71">
            <v>-99</v>
          </cell>
          <cell r="BI71">
            <v>-62</v>
          </cell>
        </row>
        <row r="72">
          <cell r="A72" t="str">
            <v>ByCnDotAmIFRS16</v>
          </cell>
          <cell r="B72" t="str">
            <v>Dotation amort. droits utilisation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-18</v>
          </cell>
          <cell r="AT72">
            <v>-19</v>
          </cell>
          <cell r="AU72">
            <v>-37</v>
          </cell>
          <cell r="AV72">
            <v>-20</v>
          </cell>
          <cell r="AW72">
            <v>-57</v>
          </cell>
          <cell r="AX72">
            <v>-30</v>
          </cell>
          <cell r="AY72">
            <v>-87</v>
          </cell>
          <cell r="AZ72">
            <v>-23</v>
          </cell>
          <cell r="BA72">
            <v>-21</v>
          </cell>
          <cell r="BB72">
            <v>-44</v>
          </cell>
          <cell r="BC72">
            <v>-25</v>
          </cell>
          <cell r="BD72">
            <v>-69</v>
          </cell>
          <cell r="BE72">
            <v>-27</v>
          </cell>
          <cell r="BF72">
            <v>-96</v>
          </cell>
          <cell r="BG72">
            <v>-24</v>
          </cell>
          <cell r="BH72">
            <v>-27</v>
          </cell>
          <cell r="BI72">
            <v>-51</v>
          </cell>
        </row>
        <row r="73">
          <cell r="A73" t="str">
            <v>ByCNROpCrt</v>
          </cell>
          <cell r="B73" t="str">
            <v>Résultat opérationnel courant</v>
          </cell>
          <cell r="C73">
            <v>81</v>
          </cell>
          <cell r="D73">
            <v>92</v>
          </cell>
          <cell r="E73">
            <v>173</v>
          </cell>
          <cell r="F73">
            <v>67</v>
          </cell>
          <cell r="G73">
            <v>240</v>
          </cell>
          <cell r="H73">
            <v>95</v>
          </cell>
          <cell r="I73">
            <v>335</v>
          </cell>
          <cell r="J73">
            <v>71</v>
          </cell>
          <cell r="K73">
            <v>77</v>
          </cell>
          <cell r="L73">
            <v>148</v>
          </cell>
          <cell r="M73">
            <v>87</v>
          </cell>
          <cell r="N73">
            <v>235</v>
          </cell>
          <cell r="O73">
            <v>114</v>
          </cell>
          <cell r="P73">
            <v>349</v>
          </cell>
          <cell r="Q73">
            <v>82</v>
          </cell>
          <cell r="R73">
            <v>69</v>
          </cell>
          <cell r="S73">
            <v>151</v>
          </cell>
          <cell r="T73">
            <v>84</v>
          </cell>
          <cell r="U73">
            <v>235</v>
          </cell>
          <cell r="V73">
            <v>91</v>
          </cell>
          <cell r="W73">
            <v>326</v>
          </cell>
          <cell r="X73">
            <v>99</v>
          </cell>
          <cell r="Y73">
            <v>97</v>
          </cell>
          <cell r="Z73">
            <v>196</v>
          </cell>
          <cell r="AA73">
            <v>81</v>
          </cell>
          <cell r="AB73">
            <v>277</v>
          </cell>
          <cell r="AC73">
            <v>86</v>
          </cell>
          <cell r="AD73">
            <v>363</v>
          </cell>
          <cell r="AE73">
            <v>99</v>
          </cell>
          <cell r="AF73">
            <v>97</v>
          </cell>
          <cell r="AG73">
            <v>196</v>
          </cell>
          <cell r="AH73">
            <v>81</v>
          </cell>
          <cell r="AI73">
            <v>277</v>
          </cell>
          <cell r="AJ73">
            <v>86</v>
          </cell>
          <cell r="AK73">
            <v>363</v>
          </cell>
          <cell r="AL73">
            <v>81</v>
          </cell>
          <cell r="AM73">
            <v>86</v>
          </cell>
          <cell r="AN73">
            <v>167</v>
          </cell>
          <cell r="AO73">
            <v>-28</v>
          </cell>
          <cell r="AP73">
            <v>139</v>
          </cell>
          <cell r="AQ73">
            <v>229</v>
          </cell>
          <cell r="AR73">
            <v>368</v>
          </cell>
          <cell r="AS73">
            <v>84</v>
          </cell>
          <cell r="AT73">
            <v>89</v>
          </cell>
          <cell r="AU73">
            <v>173</v>
          </cell>
          <cell r="AV73">
            <v>-27</v>
          </cell>
          <cell r="AW73">
            <v>146</v>
          </cell>
          <cell r="AX73">
            <v>232</v>
          </cell>
          <cell r="AY73">
            <v>378</v>
          </cell>
          <cell r="AZ73">
            <v>77</v>
          </cell>
          <cell r="BA73">
            <v>102</v>
          </cell>
          <cell r="BB73">
            <v>179</v>
          </cell>
          <cell r="BC73">
            <v>101</v>
          </cell>
          <cell r="BD73">
            <v>280</v>
          </cell>
          <cell r="BE73">
            <v>98</v>
          </cell>
          <cell r="BF73">
            <v>378</v>
          </cell>
          <cell r="BG73">
            <v>39</v>
          </cell>
          <cell r="BH73">
            <v>-134</v>
          </cell>
          <cell r="BI73">
            <v>-95</v>
          </cell>
        </row>
        <row r="74">
          <cell r="A74" t="str">
            <v>ByCnRopCrtajusté</v>
          </cell>
          <cell r="B74" t="str">
            <v>Résultat opérationnel courant après Loyer</v>
          </cell>
          <cell r="AS74">
            <v>81</v>
          </cell>
          <cell r="AT74">
            <v>87</v>
          </cell>
          <cell r="AU74">
            <v>168</v>
          </cell>
          <cell r="AV74">
            <v>-29</v>
          </cell>
          <cell r="AW74">
            <v>139</v>
          </cell>
          <cell r="AX74">
            <v>228</v>
          </cell>
          <cell r="AY74">
            <v>367</v>
          </cell>
          <cell r="AZ74">
            <v>74</v>
          </cell>
          <cell r="BA74">
            <v>99</v>
          </cell>
          <cell r="BB74">
            <v>173</v>
          </cell>
          <cell r="BC74">
            <v>99</v>
          </cell>
          <cell r="BD74">
            <v>272</v>
          </cell>
          <cell r="BE74">
            <v>95</v>
          </cell>
          <cell r="BF74">
            <v>367</v>
          </cell>
          <cell r="BG74">
            <v>37</v>
          </cell>
          <cell r="BH74">
            <v>-137</v>
          </cell>
          <cell r="BI74">
            <v>-100</v>
          </cell>
        </row>
        <row r="75">
          <cell r="A75" t="str">
            <v>ByCnRop</v>
          </cell>
          <cell r="B75" t="str">
            <v>Résultat opérationnel</v>
          </cell>
          <cell r="C75">
            <v>81</v>
          </cell>
          <cell r="D75">
            <v>92</v>
          </cell>
          <cell r="E75">
            <v>173</v>
          </cell>
          <cell r="F75">
            <v>67</v>
          </cell>
          <cell r="G75">
            <v>240</v>
          </cell>
          <cell r="H75">
            <v>95</v>
          </cell>
          <cell r="I75">
            <v>335</v>
          </cell>
          <cell r="J75">
            <v>71</v>
          </cell>
          <cell r="K75">
            <v>70</v>
          </cell>
          <cell r="L75">
            <v>141</v>
          </cell>
          <cell r="M75">
            <v>82</v>
          </cell>
          <cell r="N75">
            <v>223</v>
          </cell>
          <cell r="O75">
            <v>91</v>
          </cell>
          <cell r="P75">
            <v>314</v>
          </cell>
          <cell r="Q75">
            <v>78</v>
          </cell>
          <cell r="R75">
            <v>65</v>
          </cell>
          <cell r="S75">
            <v>143</v>
          </cell>
          <cell r="T75">
            <v>77</v>
          </cell>
          <cell r="U75">
            <v>220</v>
          </cell>
          <cell r="V75">
            <v>83</v>
          </cell>
          <cell r="W75">
            <v>303</v>
          </cell>
          <cell r="X75">
            <v>99</v>
          </cell>
          <cell r="Y75">
            <v>97</v>
          </cell>
          <cell r="Z75">
            <v>196</v>
          </cell>
          <cell r="AA75">
            <v>81</v>
          </cell>
          <cell r="AB75">
            <v>277</v>
          </cell>
          <cell r="AC75">
            <v>86</v>
          </cell>
          <cell r="AD75">
            <v>363</v>
          </cell>
          <cell r="AE75">
            <v>99</v>
          </cell>
          <cell r="AF75">
            <v>97</v>
          </cell>
          <cell r="AG75">
            <v>196</v>
          </cell>
          <cell r="AH75">
            <v>81</v>
          </cell>
          <cell r="AI75">
            <v>277</v>
          </cell>
          <cell r="AJ75">
            <v>86</v>
          </cell>
          <cell r="AK75">
            <v>363</v>
          </cell>
          <cell r="AL75">
            <v>81</v>
          </cell>
          <cell r="AM75">
            <v>86</v>
          </cell>
          <cell r="AN75">
            <v>167</v>
          </cell>
          <cell r="AO75">
            <v>-28</v>
          </cell>
          <cell r="AP75">
            <v>139</v>
          </cell>
          <cell r="AQ75">
            <v>225</v>
          </cell>
          <cell r="AR75">
            <v>364</v>
          </cell>
          <cell r="AS75">
            <v>84</v>
          </cell>
          <cell r="AT75">
            <v>89</v>
          </cell>
          <cell r="AU75">
            <v>173</v>
          </cell>
          <cell r="AV75">
            <v>-27</v>
          </cell>
          <cell r="AW75">
            <v>146</v>
          </cell>
          <cell r="AX75">
            <v>228</v>
          </cell>
          <cell r="AY75">
            <v>374</v>
          </cell>
          <cell r="AZ75">
            <v>77</v>
          </cell>
          <cell r="BA75">
            <v>94</v>
          </cell>
          <cell r="BB75">
            <v>171</v>
          </cell>
          <cell r="BC75">
            <v>99</v>
          </cell>
          <cell r="BD75">
            <v>270</v>
          </cell>
          <cell r="BE75">
            <v>85</v>
          </cell>
          <cell r="BF75">
            <v>355</v>
          </cell>
          <cell r="BG75">
            <v>39</v>
          </cell>
          <cell r="BH75">
            <v>-134</v>
          </cell>
          <cell r="BI75">
            <v>-95</v>
          </cell>
        </row>
        <row r="76">
          <cell r="A76" t="str">
            <v>ByCnRopajusté</v>
          </cell>
          <cell r="B76" t="str">
            <v>Résultat opérationnel après Loyer</v>
          </cell>
          <cell r="AS76">
            <v>81</v>
          </cell>
          <cell r="AT76">
            <v>87</v>
          </cell>
          <cell r="AU76">
            <v>168</v>
          </cell>
          <cell r="AV76">
            <v>-29</v>
          </cell>
          <cell r="AW76">
            <v>139</v>
          </cell>
          <cell r="AX76">
            <v>224</v>
          </cell>
          <cell r="AY76">
            <v>363</v>
          </cell>
          <cell r="AZ76">
            <v>74</v>
          </cell>
          <cell r="BA76">
            <v>91</v>
          </cell>
          <cell r="BB76">
            <v>165</v>
          </cell>
          <cell r="BC76">
            <v>97</v>
          </cell>
          <cell r="BD76">
            <v>262</v>
          </cell>
          <cell r="BE76">
            <v>82</v>
          </cell>
          <cell r="BF76">
            <v>344</v>
          </cell>
          <cell r="BG76">
            <v>37</v>
          </cell>
          <cell r="BH76">
            <v>-137</v>
          </cell>
          <cell r="BI76">
            <v>-100</v>
          </cell>
        </row>
        <row r="77">
          <cell r="A77" t="str">
            <v>ByCnCfCoutEnd</v>
          </cell>
          <cell r="B77" t="str">
            <v>Coût de l'endettement fin. Net</v>
          </cell>
          <cell r="C77" t="str">
            <v>non dispo</v>
          </cell>
          <cell r="D77" t="str">
            <v>non dispo</v>
          </cell>
          <cell r="E77" t="str">
            <v>non dispo</v>
          </cell>
          <cell r="F77" t="str">
            <v>non dispo</v>
          </cell>
          <cell r="G77" t="str">
            <v>non dispo</v>
          </cell>
          <cell r="H77" t="str">
            <v>non dispo</v>
          </cell>
          <cell r="I77" t="str">
            <v>non dispo</v>
          </cell>
          <cell r="J77">
            <v>3</v>
          </cell>
          <cell r="K77">
            <v>5</v>
          </cell>
          <cell r="L77">
            <v>8</v>
          </cell>
          <cell r="M77" t="str">
            <v>non dispo</v>
          </cell>
          <cell r="N77" t="str">
            <v>non dispo</v>
          </cell>
          <cell r="O77" t="str">
            <v>non dispo</v>
          </cell>
          <cell r="P77">
            <v>9</v>
          </cell>
          <cell r="Q77">
            <v>3</v>
          </cell>
          <cell r="R77">
            <v>3</v>
          </cell>
          <cell r="S77">
            <v>6</v>
          </cell>
          <cell r="T77">
            <v>3</v>
          </cell>
          <cell r="U77">
            <v>9</v>
          </cell>
          <cell r="V77" t="str">
            <v>non dispo</v>
          </cell>
          <cell r="W77">
            <v>14</v>
          </cell>
          <cell r="X77">
            <v>3</v>
          </cell>
          <cell r="Y77">
            <v>2</v>
          </cell>
          <cell r="Z77">
            <v>5</v>
          </cell>
          <cell r="AA77">
            <v>4</v>
          </cell>
          <cell r="AB77">
            <v>9</v>
          </cell>
          <cell r="AC77">
            <v>3</v>
          </cell>
          <cell r="AD77">
            <v>12</v>
          </cell>
          <cell r="AE77">
            <v>3</v>
          </cell>
          <cell r="AF77">
            <v>2</v>
          </cell>
          <cell r="AG77">
            <v>5</v>
          </cell>
          <cell r="AH77">
            <v>4</v>
          </cell>
          <cell r="AI77">
            <v>9</v>
          </cell>
          <cell r="AJ77">
            <v>3</v>
          </cell>
          <cell r="AK77">
            <v>12</v>
          </cell>
          <cell r="AL77">
            <v>3</v>
          </cell>
          <cell r="AM77">
            <v>4</v>
          </cell>
          <cell r="AN77">
            <v>7</v>
          </cell>
          <cell r="AO77">
            <v>4</v>
          </cell>
          <cell r="AP77">
            <v>11</v>
          </cell>
          <cell r="AQ77">
            <v>6</v>
          </cell>
          <cell r="AR77">
            <v>17</v>
          </cell>
          <cell r="AS77">
            <v>3</v>
          </cell>
          <cell r="AT77">
            <v>4</v>
          </cell>
          <cell r="AU77">
            <v>7</v>
          </cell>
          <cell r="AV77">
            <v>4</v>
          </cell>
          <cell r="AW77">
            <v>11</v>
          </cell>
          <cell r="AX77">
            <v>6</v>
          </cell>
          <cell r="AY77">
            <v>17</v>
          </cell>
          <cell r="AZ77">
            <v>4</v>
          </cell>
          <cell r="BA77">
            <v>6</v>
          </cell>
          <cell r="BB77">
            <v>10</v>
          </cell>
          <cell r="BC77">
            <v>5</v>
          </cell>
          <cell r="BD77">
            <v>15</v>
          </cell>
          <cell r="BE77">
            <v>5</v>
          </cell>
          <cell r="BF77">
            <v>20</v>
          </cell>
          <cell r="BG77">
            <v>5</v>
          </cell>
          <cell r="BH77">
            <v>2</v>
          </cell>
          <cell r="BI77">
            <v>7</v>
          </cell>
        </row>
        <row r="78">
          <cell r="A78" t="str">
            <v>ByCnRFinIFRS16</v>
          </cell>
          <cell r="B78" t="str">
            <v>Charges d'intérêts locatives</v>
          </cell>
          <cell r="AR78">
            <v>0</v>
          </cell>
          <cell r="AS78">
            <v>-3</v>
          </cell>
          <cell r="AT78">
            <v>-2</v>
          </cell>
          <cell r="AU78">
            <v>-5</v>
          </cell>
          <cell r="AV78">
            <v>-2</v>
          </cell>
          <cell r="AW78">
            <v>-7</v>
          </cell>
          <cell r="AX78">
            <v>-4</v>
          </cell>
          <cell r="AY78">
            <v>-11</v>
          </cell>
          <cell r="AZ78">
            <v>-3</v>
          </cell>
          <cell r="BA78">
            <v>-3</v>
          </cell>
          <cell r="BB78">
            <v>-6</v>
          </cell>
          <cell r="BC78">
            <v>-2</v>
          </cell>
          <cell r="BD78">
            <v>-8</v>
          </cell>
          <cell r="BE78">
            <v>-3</v>
          </cell>
          <cell r="BF78">
            <v>-11</v>
          </cell>
          <cell r="BG78">
            <v>-2</v>
          </cell>
          <cell r="BH78">
            <v>-3</v>
          </cell>
          <cell r="BI78">
            <v>-5</v>
          </cell>
        </row>
        <row r="79">
          <cell r="A79" t="str">
            <v>ByCnRFin</v>
          </cell>
          <cell r="B79" t="str">
            <v>Résultat financier</v>
          </cell>
          <cell r="C79" t="str">
            <v>non dispo</v>
          </cell>
          <cell r="D79" t="str">
            <v>non dispo</v>
          </cell>
          <cell r="E79" t="str">
            <v>non dispo</v>
          </cell>
          <cell r="F79" t="str">
            <v>non dispo</v>
          </cell>
          <cell r="G79" t="str">
            <v>non dispo</v>
          </cell>
          <cell r="H79" t="str">
            <v>non dispo</v>
          </cell>
          <cell r="I79" t="str">
            <v>non dispo</v>
          </cell>
          <cell r="J79">
            <v>6</v>
          </cell>
          <cell r="K79">
            <v>22</v>
          </cell>
          <cell r="L79">
            <v>28</v>
          </cell>
          <cell r="M79" t="str">
            <v>non dispo</v>
          </cell>
          <cell r="N79" t="str">
            <v>non dispo</v>
          </cell>
          <cell r="O79" t="str">
            <v>non dispo</v>
          </cell>
          <cell r="P79">
            <v>26</v>
          </cell>
          <cell r="Q79">
            <v>5</v>
          </cell>
          <cell r="R79">
            <v>14</v>
          </cell>
          <cell r="S79">
            <v>19</v>
          </cell>
          <cell r="T79" t="str">
            <v>non dispo</v>
          </cell>
          <cell r="U79" t="str">
            <v>non dispo</v>
          </cell>
          <cell r="V79" t="str">
            <v>non dispo</v>
          </cell>
          <cell r="W79">
            <v>17</v>
          </cell>
          <cell r="X79">
            <v>6</v>
          </cell>
          <cell r="Y79">
            <v>10</v>
          </cell>
          <cell r="Z79">
            <v>16</v>
          </cell>
          <cell r="AA79">
            <v>18</v>
          </cell>
          <cell r="AB79">
            <v>34</v>
          </cell>
          <cell r="AC79">
            <v>27</v>
          </cell>
          <cell r="AD79">
            <v>61</v>
          </cell>
          <cell r="AE79">
            <v>6</v>
          </cell>
          <cell r="AF79">
            <v>10</v>
          </cell>
          <cell r="AG79">
            <v>16</v>
          </cell>
          <cell r="AH79">
            <v>18</v>
          </cell>
          <cell r="AI79">
            <v>35</v>
          </cell>
          <cell r="AJ79">
            <v>27</v>
          </cell>
          <cell r="AK79">
            <v>61</v>
          </cell>
          <cell r="AL79">
            <v>5</v>
          </cell>
          <cell r="AM79">
            <v>11</v>
          </cell>
          <cell r="AN79">
            <v>16</v>
          </cell>
          <cell r="AO79">
            <v>30</v>
          </cell>
          <cell r="AP79">
            <v>46</v>
          </cell>
          <cell r="AQ79">
            <v>9</v>
          </cell>
          <cell r="AR79">
            <v>55</v>
          </cell>
          <cell r="AS79">
            <v>2</v>
          </cell>
          <cell r="AT79">
            <v>9</v>
          </cell>
          <cell r="AU79">
            <v>11</v>
          </cell>
          <cell r="AV79">
            <v>29</v>
          </cell>
          <cell r="AW79">
            <v>40</v>
          </cell>
          <cell r="AX79">
            <v>5</v>
          </cell>
          <cell r="AY79">
            <v>45</v>
          </cell>
          <cell r="AZ79">
            <v>13</v>
          </cell>
          <cell r="BA79">
            <v>6</v>
          </cell>
          <cell r="BB79">
            <v>19</v>
          </cell>
          <cell r="BC79">
            <v>16</v>
          </cell>
          <cell r="BD79">
            <v>35</v>
          </cell>
          <cell r="BE79">
            <v>-15</v>
          </cell>
          <cell r="BF79">
            <v>20</v>
          </cell>
          <cell r="BG79">
            <v>3</v>
          </cell>
          <cell r="BH79">
            <v>5</v>
          </cell>
          <cell r="BI79">
            <v>8</v>
          </cell>
        </row>
        <row r="80">
          <cell r="A80" t="str">
            <v>ByCNIS</v>
          </cell>
          <cell r="B80" t="str">
            <v>Charge d'impôts</v>
          </cell>
          <cell r="C80" t="str">
            <v>non dispo</v>
          </cell>
          <cell r="D80" t="str">
            <v>non dispo</v>
          </cell>
          <cell r="E80" t="str">
            <v>non dispo</v>
          </cell>
          <cell r="F80" t="str">
            <v>non dispo</v>
          </cell>
          <cell r="G80" t="str">
            <v>non dispo</v>
          </cell>
          <cell r="H80" t="str">
            <v>non dispo</v>
          </cell>
          <cell r="I80" t="str">
            <v>non dispo</v>
          </cell>
          <cell r="J80" t="str">
            <v>non dispo</v>
          </cell>
          <cell r="K80" t="str">
            <v>non dispo</v>
          </cell>
          <cell r="L80">
            <v>-53</v>
          </cell>
          <cell r="M80">
            <v>-22</v>
          </cell>
          <cell r="N80">
            <v>-75</v>
          </cell>
          <cell r="O80" t="str">
            <v>non dispo</v>
          </cell>
          <cell r="P80">
            <v>-108</v>
          </cell>
          <cell r="Q80">
            <v>-34</v>
          </cell>
          <cell r="R80" t="str">
            <v>non dispo</v>
          </cell>
          <cell r="S80">
            <v>-61</v>
          </cell>
          <cell r="T80">
            <v>-26</v>
          </cell>
          <cell r="U80">
            <v>-87</v>
          </cell>
          <cell r="V80">
            <v>-32</v>
          </cell>
          <cell r="W80">
            <v>-119</v>
          </cell>
          <cell r="X80">
            <v>-26</v>
          </cell>
          <cell r="Y80">
            <v>-26</v>
          </cell>
          <cell r="Z80">
            <v>-52</v>
          </cell>
          <cell r="AA80">
            <v>-24</v>
          </cell>
          <cell r="AB80">
            <v>-76</v>
          </cell>
          <cell r="AC80">
            <v>-27</v>
          </cell>
          <cell r="AD80">
            <v>-103</v>
          </cell>
          <cell r="AE80">
            <v>-26</v>
          </cell>
          <cell r="AF80">
            <v>-26</v>
          </cell>
          <cell r="AG80">
            <v>-52</v>
          </cell>
          <cell r="AH80">
            <v>-24</v>
          </cell>
          <cell r="AI80">
            <v>-76</v>
          </cell>
          <cell r="AJ80">
            <v>-27</v>
          </cell>
          <cell r="AK80">
            <v>-103</v>
          </cell>
          <cell r="AL80">
            <v>-24</v>
          </cell>
          <cell r="AM80">
            <v>-18</v>
          </cell>
          <cell r="AN80">
            <v>-42</v>
          </cell>
          <cell r="AO80">
            <v>-25</v>
          </cell>
          <cell r="AP80">
            <v>-67</v>
          </cell>
          <cell r="AQ80">
            <v>-42</v>
          </cell>
          <cell r="AR80">
            <v>-109</v>
          </cell>
          <cell r="AS80">
            <v>-24</v>
          </cell>
          <cell r="AT80">
            <v>-18</v>
          </cell>
          <cell r="AU80">
            <v>-42</v>
          </cell>
          <cell r="AV80">
            <v>-27</v>
          </cell>
          <cell r="AW80">
            <v>-69</v>
          </cell>
          <cell r="AX80">
            <v>-40</v>
          </cell>
          <cell r="AY80">
            <v>-109</v>
          </cell>
          <cell r="AZ80">
            <v>-32</v>
          </cell>
          <cell r="BA80">
            <v>-40</v>
          </cell>
          <cell r="BB80">
            <v>-72</v>
          </cell>
          <cell r="BC80">
            <v>-23</v>
          </cell>
          <cell r="BD80">
            <v>-95</v>
          </cell>
          <cell r="BE80">
            <v>-33</v>
          </cell>
          <cell r="BF80">
            <v>-128</v>
          </cell>
          <cell r="BG80">
            <v>-20</v>
          </cell>
          <cell r="BH80">
            <v>1</v>
          </cell>
          <cell r="BI80">
            <v>-19</v>
          </cell>
        </row>
        <row r="81">
          <cell r="A81" t="str">
            <v>ByCNRNME</v>
          </cell>
          <cell r="B81" t="str">
            <v>Résultat net des mises en équivalence</v>
          </cell>
          <cell r="C81" t="str">
            <v>non dispo</v>
          </cell>
          <cell r="D81" t="str">
            <v>non dispo</v>
          </cell>
          <cell r="E81" t="str">
            <v>non dispo</v>
          </cell>
          <cell r="F81" t="str">
            <v>non dispo</v>
          </cell>
          <cell r="G81" t="str">
            <v>non dispo</v>
          </cell>
          <cell r="H81" t="str">
            <v>non dispo</v>
          </cell>
          <cell r="I81" t="str">
            <v>non dispo</v>
          </cell>
          <cell r="J81" t="str">
            <v>non dispo</v>
          </cell>
          <cell r="K81" t="str">
            <v>non dispo</v>
          </cell>
          <cell r="L81">
            <v>-5</v>
          </cell>
          <cell r="M81">
            <v>9</v>
          </cell>
          <cell r="N81">
            <v>64</v>
          </cell>
          <cell r="O81" t="str">
            <v>non dispo</v>
          </cell>
          <cell r="P81">
            <v>56</v>
          </cell>
          <cell r="Q81">
            <v>-2</v>
          </cell>
          <cell r="R81" t="str">
            <v>non dispo</v>
          </cell>
          <cell r="S81">
            <v>1</v>
          </cell>
          <cell r="T81">
            <v>9</v>
          </cell>
          <cell r="U81">
            <v>10</v>
          </cell>
          <cell r="V81">
            <v>111</v>
          </cell>
          <cell r="W81">
            <v>121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2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2</v>
          </cell>
          <cell r="AK81">
            <v>2</v>
          </cell>
          <cell r="AL81">
            <v>1</v>
          </cell>
          <cell r="AM81">
            <v>0</v>
          </cell>
          <cell r="AN81">
            <v>1</v>
          </cell>
          <cell r="AO81">
            <v>3</v>
          </cell>
          <cell r="AP81">
            <v>4</v>
          </cell>
          <cell r="AQ81">
            <v>-6</v>
          </cell>
          <cell r="AR81">
            <v>-2</v>
          </cell>
          <cell r="AS81">
            <v>1</v>
          </cell>
          <cell r="AT81">
            <v>0</v>
          </cell>
          <cell r="AU81">
            <v>1</v>
          </cell>
          <cell r="AV81">
            <v>3</v>
          </cell>
          <cell r="AW81">
            <v>4</v>
          </cell>
          <cell r="AX81">
            <v>-6</v>
          </cell>
          <cell r="AY81">
            <v>-2</v>
          </cell>
          <cell r="AZ81">
            <v>-2</v>
          </cell>
          <cell r="BA81">
            <v>6</v>
          </cell>
          <cell r="BB81">
            <v>4</v>
          </cell>
          <cell r="BC81">
            <v>12</v>
          </cell>
          <cell r="BD81">
            <v>16</v>
          </cell>
          <cell r="BE81">
            <v>63</v>
          </cell>
          <cell r="BF81">
            <v>79</v>
          </cell>
          <cell r="BG81">
            <v>0</v>
          </cell>
          <cell r="BH81">
            <v>39</v>
          </cell>
          <cell r="BI81">
            <v>39</v>
          </cell>
        </row>
        <row r="82">
          <cell r="A82" t="str">
            <v>ByCnRN100</v>
          </cell>
          <cell r="B82" t="str">
            <v>Résultat net 100%</v>
          </cell>
          <cell r="C82">
            <v>58</v>
          </cell>
          <cell r="D82">
            <v>60</v>
          </cell>
          <cell r="E82">
            <v>118</v>
          </cell>
          <cell r="F82">
            <v>63</v>
          </cell>
          <cell r="G82">
            <v>181</v>
          </cell>
          <cell r="H82">
            <v>72</v>
          </cell>
          <cell r="I82">
            <v>253</v>
          </cell>
          <cell r="J82">
            <v>51</v>
          </cell>
          <cell r="K82">
            <v>60</v>
          </cell>
          <cell r="L82">
            <v>111</v>
          </cell>
          <cell r="M82">
            <v>135</v>
          </cell>
          <cell r="N82">
            <v>246</v>
          </cell>
          <cell r="O82">
            <v>42</v>
          </cell>
          <cell r="P82">
            <v>288</v>
          </cell>
          <cell r="Q82">
            <v>47</v>
          </cell>
          <cell r="R82">
            <v>55</v>
          </cell>
          <cell r="S82">
            <v>102</v>
          </cell>
          <cell r="T82">
            <v>64</v>
          </cell>
          <cell r="U82">
            <v>166</v>
          </cell>
          <cell r="V82">
            <v>156</v>
          </cell>
          <cell r="W82">
            <v>322</v>
          </cell>
          <cell r="X82">
            <v>79</v>
          </cell>
          <cell r="Y82">
            <v>81</v>
          </cell>
          <cell r="Z82">
            <v>160</v>
          </cell>
          <cell r="AA82">
            <v>76</v>
          </cell>
          <cell r="AB82">
            <v>236</v>
          </cell>
          <cell r="AC82">
            <v>87</v>
          </cell>
          <cell r="AD82">
            <v>323</v>
          </cell>
          <cell r="AE82">
            <v>79</v>
          </cell>
          <cell r="AF82">
            <v>81</v>
          </cell>
          <cell r="AG82">
            <v>160</v>
          </cell>
          <cell r="AH82">
            <v>76</v>
          </cell>
          <cell r="AI82">
            <v>236</v>
          </cell>
          <cell r="AJ82">
            <v>87</v>
          </cell>
          <cell r="AK82">
            <v>323</v>
          </cell>
          <cell r="AL82">
            <v>63</v>
          </cell>
          <cell r="AM82">
            <v>79</v>
          </cell>
          <cell r="AN82">
            <v>142</v>
          </cell>
          <cell r="AO82">
            <v>-22</v>
          </cell>
          <cell r="AP82">
            <v>120</v>
          </cell>
          <cell r="AQ82">
            <v>188</v>
          </cell>
          <cell r="AR82">
            <v>308</v>
          </cell>
          <cell r="AS82">
            <v>63</v>
          </cell>
          <cell r="AT82">
            <v>80</v>
          </cell>
          <cell r="AU82">
            <v>143</v>
          </cell>
          <cell r="AV82">
            <v>-22</v>
          </cell>
          <cell r="AW82">
            <v>121</v>
          </cell>
          <cell r="AX82">
            <v>187</v>
          </cell>
          <cell r="AY82">
            <v>308</v>
          </cell>
          <cell r="AZ82">
            <v>56</v>
          </cell>
          <cell r="BA82">
            <v>66</v>
          </cell>
          <cell r="BB82">
            <v>122</v>
          </cell>
          <cell r="BC82">
            <v>104</v>
          </cell>
          <cell r="BD82">
            <v>226</v>
          </cell>
          <cell r="BE82">
            <v>100</v>
          </cell>
          <cell r="BF82">
            <v>326</v>
          </cell>
          <cell r="BG82">
            <v>22</v>
          </cell>
          <cell r="BH82">
            <v>-89</v>
          </cell>
          <cell r="BI82">
            <v>-67</v>
          </cell>
        </row>
        <row r="83">
          <cell r="A83" t="str">
            <v>ByCnRNPG</v>
          </cell>
          <cell r="B83" t="str">
            <v>Résultat net part du Groupe</v>
          </cell>
          <cell r="C83">
            <v>58</v>
          </cell>
          <cell r="D83">
            <v>60</v>
          </cell>
          <cell r="E83">
            <v>118</v>
          </cell>
          <cell r="F83">
            <v>63</v>
          </cell>
          <cell r="G83">
            <v>181</v>
          </cell>
          <cell r="H83">
            <v>73</v>
          </cell>
          <cell r="I83">
            <v>254</v>
          </cell>
          <cell r="J83">
            <v>51</v>
          </cell>
          <cell r="K83">
            <v>59</v>
          </cell>
          <cell r="L83">
            <v>110</v>
          </cell>
          <cell r="M83">
            <v>133</v>
          </cell>
          <cell r="N83">
            <v>243</v>
          </cell>
          <cell r="O83">
            <v>33</v>
          </cell>
          <cell r="P83">
            <v>276</v>
          </cell>
          <cell r="Q83">
            <v>47</v>
          </cell>
          <cell r="R83">
            <v>53</v>
          </cell>
          <cell r="S83">
            <v>100</v>
          </cell>
          <cell r="T83">
            <v>65</v>
          </cell>
          <cell r="U83">
            <v>165</v>
          </cell>
          <cell r="V83">
            <v>155</v>
          </cell>
          <cell r="W83">
            <v>320</v>
          </cell>
          <cell r="X83">
            <v>79</v>
          </cell>
          <cell r="Y83">
            <v>80</v>
          </cell>
          <cell r="Z83">
            <v>159</v>
          </cell>
          <cell r="AA83">
            <v>74</v>
          </cell>
          <cell r="AB83">
            <v>233</v>
          </cell>
          <cell r="AC83">
            <v>87</v>
          </cell>
          <cell r="AD83">
            <v>320</v>
          </cell>
          <cell r="AE83">
            <v>79</v>
          </cell>
          <cell r="AF83">
            <v>80</v>
          </cell>
          <cell r="AG83">
            <v>159</v>
          </cell>
          <cell r="AH83">
            <v>74</v>
          </cell>
          <cell r="AI83">
            <v>233</v>
          </cell>
          <cell r="AJ83">
            <v>87</v>
          </cell>
          <cell r="AK83">
            <v>320</v>
          </cell>
          <cell r="AL83">
            <v>63</v>
          </cell>
          <cell r="AM83">
            <v>76</v>
          </cell>
          <cell r="AN83">
            <v>139</v>
          </cell>
          <cell r="AO83">
            <v>-30</v>
          </cell>
          <cell r="AP83">
            <v>109</v>
          </cell>
          <cell r="AQ83">
            <v>187</v>
          </cell>
          <cell r="AR83">
            <v>296</v>
          </cell>
          <cell r="AS83">
            <v>63</v>
          </cell>
          <cell r="AT83">
            <v>77</v>
          </cell>
          <cell r="AU83">
            <v>140</v>
          </cell>
          <cell r="AV83">
            <v>-30</v>
          </cell>
          <cell r="AW83">
            <v>110</v>
          </cell>
          <cell r="AX83">
            <v>186</v>
          </cell>
          <cell r="AY83">
            <v>296</v>
          </cell>
          <cell r="AZ83">
            <v>55</v>
          </cell>
          <cell r="BA83">
            <v>66</v>
          </cell>
          <cell r="BB83">
            <v>121</v>
          </cell>
          <cell r="BC83">
            <v>105</v>
          </cell>
          <cell r="BD83">
            <v>226</v>
          </cell>
          <cell r="BE83">
            <v>99</v>
          </cell>
          <cell r="BF83">
            <v>325</v>
          </cell>
          <cell r="BG83">
            <v>22</v>
          </cell>
          <cell r="BH83">
            <v>-88</v>
          </cell>
          <cell r="BI83">
            <v>-66</v>
          </cell>
        </row>
        <row r="84">
          <cell r="A84" t="str">
            <v>ByCnCAFnette</v>
          </cell>
          <cell r="B84" t="str">
            <v>Caf nette</v>
          </cell>
          <cell r="C84" t="str">
            <v>non dispo</v>
          </cell>
          <cell r="D84" t="str">
            <v>non dispo</v>
          </cell>
          <cell r="E84" t="str">
            <v>non dispo</v>
          </cell>
          <cell r="F84" t="str">
            <v>non dispo</v>
          </cell>
          <cell r="G84">
            <v>258</v>
          </cell>
          <cell r="H84">
            <v>113</v>
          </cell>
          <cell r="I84">
            <v>371</v>
          </cell>
          <cell r="J84">
            <v>104</v>
          </cell>
          <cell r="K84">
            <v>87</v>
          </cell>
          <cell r="L84">
            <v>191</v>
          </cell>
          <cell r="M84">
            <v>72</v>
          </cell>
          <cell r="N84">
            <v>263</v>
          </cell>
          <cell r="O84">
            <v>105</v>
          </cell>
          <cell r="P84">
            <v>368</v>
          </cell>
          <cell r="Q84">
            <v>85</v>
          </cell>
          <cell r="R84">
            <v>85</v>
          </cell>
          <cell r="S84">
            <v>170</v>
          </cell>
          <cell r="T84">
            <v>118</v>
          </cell>
          <cell r="U84">
            <v>288</v>
          </cell>
          <cell r="V84" t="str">
            <v>non dispo</v>
          </cell>
          <cell r="W84">
            <v>429</v>
          </cell>
          <cell r="X84">
            <v>125</v>
          </cell>
          <cell r="Y84">
            <v>91</v>
          </cell>
          <cell r="Z84">
            <v>216</v>
          </cell>
          <cell r="AA84">
            <v>76</v>
          </cell>
          <cell r="AB84">
            <v>292</v>
          </cell>
          <cell r="AC84">
            <v>101</v>
          </cell>
          <cell r="AD84">
            <v>393</v>
          </cell>
          <cell r="AE84">
            <v>125</v>
          </cell>
          <cell r="AF84">
            <v>91</v>
          </cell>
          <cell r="AG84">
            <v>216</v>
          </cell>
          <cell r="AH84">
            <v>76</v>
          </cell>
          <cell r="AI84">
            <v>292</v>
          </cell>
          <cell r="AJ84">
            <v>101</v>
          </cell>
          <cell r="AK84">
            <v>393</v>
          </cell>
          <cell r="AL84">
            <v>98</v>
          </cell>
          <cell r="AM84">
            <v>106</v>
          </cell>
          <cell r="AN84">
            <v>204</v>
          </cell>
          <cell r="AO84">
            <v>-44</v>
          </cell>
          <cell r="AP84">
            <v>160</v>
          </cell>
          <cell r="AQ84">
            <v>147</v>
          </cell>
          <cell r="AR84">
            <v>307</v>
          </cell>
          <cell r="AS84">
            <v>120</v>
          </cell>
          <cell r="AT84">
            <v>111</v>
          </cell>
          <cell r="AU84">
            <v>231</v>
          </cell>
          <cell r="AV84">
            <v>-20</v>
          </cell>
          <cell r="AW84">
            <v>211</v>
          </cell>
          <cell r="AX84">
            <v>178</v>
          </cell>
          <cell r="AY84">
            <v>389</v>
          </cell>
          <cell r="AZ84">
            <v>113</v>
          </cell>
          <cell r="BA84">
            <v>119</v>
          </cell>
          <cell r="BB84">
            <v>232</v>
          </cell>
          <cell r="BC84">
            <v>135</v>
          </cell>
          <cell r="BD84">
            <v>367</v>
          </cell>
          <cell r="BE84">
            <v>124</v>
          </cell>
          <cell r="BF84">
            <v>491</v>
          </cell>
          <cell r="BG84">
            <v>103</v>
          </cell>
          <cell r="BH84">
            <v>-148</v>
          </cell>
          <cell r="BI84">
            <v>-45</v>
          </cell>
        </row>
        <row r="85">
          <cell r="A85" t="str">
            <v>ByCnCaf</v>
          </cell>
          <cell r="B85" t="str">
            <v>Caf</v>
          </cell>
          <cell r="C85">
            <v>109</v>
          </cell>
          <cell r="D85">
            <v>119</v>
          </cell>
          <cell r="E85">
            <v>228</v>
          </cell>
          <cell r="F85">
            <v>116</v>
          </cell>
          <cell r="G85">
            <v>344</v>
          </cell>
          <cell r="H85">
            <v>136</v>
          </cell>
          <cell r="I85">
            <v>480</v>
          </cell>
          <cell r="J85">
            <v>123</v>
          </cell>
          <cell r="K85">
            <v>113</v>
          </cell>
          <cell r="L85">
            <v>236</v>
          </cell>
          <cell r="M85">
            <v>92</v>
          </cell>
          <cell r="N85">
            <v>328</v>
          </cell>
          <cell r="O85">
            <v>139</v>
          </cell>
          <cell r="P85">
            <v>467</v>
          </cell>
          <cell r="Q85">
            <v>116</v>
          </cell>
          <cell r="R85">
            <v>109</v>
          </cell>
          <cell r="S85">
            <v>225</v>
          </cell>
          <cell r="T85">
            <v>141</v>
          </cell>
          <cell r="U85">
            <v>366</v>
          </cell>
          <cell r="V85">
            <v>168</v>
          </cell>
          <cell r="W85">
            <v>534</v>
          </cell>
          <cell r="X85">
            <v>148</v>
          </cell>
          <cell r="Y85">
            <v>115</v>
          </cell>
          <cell r="Z85">
            <v>263</v>
          </cell>
          <cell r="AA85">
            <v>96</v>
          </cell>
          <cell r="AB85">
            <v>359</v>
          </cell>
          <cell r="AC85">
            <v>125</v>
          </cell>
          <cell r="AD85">
            <v>484</v>
          </cell>
          <cell r="AE85">
            <v>148</v>
          </cell>
          <cell r="AF85">
            <v>115</v>
          </cell>
          <cell r="AG85">
            <v>263</v>
          </cell>
          <cell r="AH85">
            <v>96</v>
          </cell>
          <cell r="AI85">
            <v>359</v>
          </cell>
          <cell r="AJ85">
            <v>125</v>
          </cell>
          <cell r="AK85">
            <v>484</v>
          </cell>
          <cell r="AL85">
            <v>110</v>
          </cell>
          <cell r="AM85">
            <v>129</v>
          </cell>
          <cell r="AN85">
            <v>239</v>
          </cell>
          <cell r="AO85">
            <v>-21</v>
          </cell>
          <cell r="AP85">
            <v>218</v>
          </cell>
          <cell r="AQ85">
            <v>181</v>
          </cell>
          <cell r="AR85">
            <v>399</v>
          </cell>
          <cell r="AS85">
            <v>132</v>
          </cell>
          <cell r="AT85">
            <v>146</v>
          </cell>
          <cell r="AU85">
            <v>278</v>
          </cell>
          <cell r="AV85">
            <v>5</v>
          </cell>
          <cell r="AW85">
            <v>283</v>
          </cell>
          <cell r="AX85">
            <v>212</v>
          </cell>
          <cell r="AY85">
            <v>495</v>
          </cell>
          <cell r="AZ85">
            <v>128</v>
          </cell>
          <cell r="BA85">
            <v>140</v>
          </cell>
          <cell r="BB85">
            <v>268</v>
          </cell>
          <cell r="BC85">
            <v>144</v>
          </cell>
          <cell r="BD85">
            <v>412</v>
          </cell>
        </row>
        <row r="86">
          <cell r="A86" t="str">
            <v>ByCNImpVers</v>
          </cell>
          <cell r="B86" t="str">
            <v>Impôts versés</v>
          </cell>
          <cell r="C86" t="str">
            <v>non dispo</v>
          </cell>
          <cell r="D86" t="str">
            <v>non dispo</v>
          </cell>
          <cell r="E86" t="str">
            <v>non dispo</v>
          </cell>
          <cell r="F86" t="str">
            <v>non dispo</v>
          </cell>
          <cell r="G86" t="str">
            <v>non dispo</v>
          </cell>
          <cell r="H86" t="str">
            <v>non dispo</v>
          </cell>
          <cell r="I86" t="str">
            <v>non dispo</v>
          </cell>
          <cell r="J86" t="str">
            <v>non dispo</v>
          </cell>
          <cell r="K86" t="str">
            <v>non dispo</v>
          </cell>
          <cell r="L86">
            <v>-65</v>
          </cell>
          <cell r="M86" t="str">
            <v>non dispo</v>
          </cell>
          <cell r="N86">
            <v>-90</v>
          </cell>
          <cell r="O86" t="str">
            <v>non dispo</v>
          </cell>
          <cell r="P86">
            <v>-146</v>
          </cell>
          <cell r="Q86">
            <v>-23</v>
          </cell>
          <cell r="R86" t="str">
            <v>non dispo</v>
          </cell>
          <cell r="S86">
            <v>-65</v>
          </cell>
          <cell r="T86" t="str">
            <v>non dispo</v>
          </cell>
          <cell r="U86">
            <v>-94</v>
          </cell>
          <cell r="V86">
            <v>-27</v>
          </cell>
          <cell r="W86">
            <v>-121</v>
          </cell>
          <cell r="X86">
            <v>-24</v>
          </cell>
          <cell r="Y86">
            <v>-22</v>
          </cell>
          <cell r="Z86">
            <v>-46</v>
          </cell>
          <cell r="AA86">
            <v>-11</v>
          </cell>
          <cell r="AB86">
            <v>-57</v>
          </cell>
          <cell r="AC86">
            <v>-20</v>
          </cell>
          <cell r="AD86">
            <v>-77</v>
          </cell>
          <cell r="AE86">
            <v>-24</v>
          </cell>
          <cell r="AF86">
            <v>-22</v>
          </cell>
          <cell r="AG86">
            <v>-46</v>
          </cell>
          <cell r="AH86">
            <v>-11</v>
          </cell>
          <cell r="AI86">
            <v>-79</v>
          </cell>
          <cell r="AJ86">
            <v>-20</v>
          </cell>
          <cell r="AK86">
            <v>-99</v>
          </cell>
          <cell r="AL86">
            <v>-15</v>
          </cell>
          <cell r="AM86">
            <v>-37</v>
          </cell>
          <cell r="AN86">
            <v>-52</v>
          </cell>
          <cell r="AO86">
            <v>-27</v>
          </cell>
          <cell r="AP86">
            <v>-79</v>
          </cell>
          <cell r="AQ86">
            <v>-38</v>
          </cell>
          <cell r="AR86">
            <v>-117</v>
          </cell>
          <cell r="AS86">
            <v>-15</v>
          </cell>
          <cell r="AT86">
            <v>-37</v>
          </cell>
          <cell r="AU86">
            <v>-52</v>
          </cell>
          <cell r="AV86">
            <v>-27</v>
          </cell>
          <cell r="AW86">
            <v>-79</v>
          </cell>
          <cell r="AX86">
            <v>-38</v>
          </cell>
          <cell r="AY86">
            <v>-117</v>
          </cell>
          <cell r="AZ86">
            <v>-18</v>
          </cell>
          <cell r="BA86">
            <v>-24</v>
          </cell>
          <cell r="BB86">
            <v>-42</v>
          </cell>
          <cell r="BC86">
            <v>-11</v>
          </cell>
          <cell r="BD86">
            <v>-53</v>
          </cell>
          <cell r="BE86">
            <v>-33</v>
          </cell>
          <cell r="BF86">
            <v>-86</v>
          </cell>
          <cell r="BG86">
            <v>-6</v>
          </cell>
          <cell r="BH86">
            <v>-68</v>
          </cell>
          <cell r="BI86">
            <v>-74</v>
          </cell>
        </row>
        <row r="87">
          <cell r="A87" t="str">
            <v>ByCnVarBfr</v>
          </cell>
          <cell r="B87" t="str">
            <v>Variation de BFR lié à l'activité</v>
          </cell>
          <cell r="C87">
            <v>-219</v>
          </cell>
          <cell r="D87">
            <v>-225</v>
          </cell>
          <cell r="E87">
            <v>-444</v>
          </cell>
          <cell r="F87">
            <v>-152</v>
          </cell>
          <cell r="G87">
            <v>-596</v>
          </cell>
          <cell r="H87">
            <v>507</v>
          </cell>
          <cell r="I87">
            <v>-89</v>
          </cell>
          <cell r="J87">
            <v>-356</v>
          </cell>
          <cell r="K87">
            <v>-60</v>
          </cell>
          <cell r="L87">
            <v>-416</v>
          </cell>
          <cell r="M87">
            <v>160</v>
          </cell>
          <cell r="N87">
            <v>-256</v>
          </cell>
          <cell r="O87">
            <v>582</v>
          </cell>
          <cell r="P87">
            <v>326</v>
          </cell>
          <cell r="Q87">
            <v>-470</v>
          </cell>
          <cell r="R87">
            <v>62</v>
          </cell>
          <cell r="S87">
            <v>-408</v>
          </cell>
          <cell r="T87">
            <v>-13</v>
          </cell>
          <cell r="U87">
            <v>-421</v>
          </cell>
          <cell r="V87">
            <v>615</v>
          </cell>
          <cell r="W87">
            <v>194</v>
          </cell>
          <cell r="X87">
            <v>-542</v>
          </cell>
          <cell r="Y87">
            <v>-189</v>
          </cell>
          <cell r="Z87">
            <v>-731</v>
          </cell>
          <cell r="AA87">
            <v>-46</v>
          </cell>
          <cell r="AB87">
            <v>-777</v>
          </cell>
          <cell r="AC87">
            <v>648</v>
          </cell>
          <cell r="AD87">
            <v>-129</v>
          </cell>
          <cell r="AE87">
            <v>-542</v>
          </cell>
          <cell r="AF87">
            <v>-189</v>
          </cell>
          <cell r="AG87">
            <v>-731</v>
          </cell>
          <cell r="AH87">
            <v>-46</v>
          </cell>
          <cell r="AI87">
            <v>-755</v>
          </cell>
          <cell r="AJ87">
            <v>648</v>
          </cell>
          <cell r="AK87">
            <v>-107</v>
          </cell>
          <cell r="AL87">
            <v>-468</v>
          </cell>
          <cell r="AM87">
            <v>218</v>
          </cell>
          <cell r="AN87">
            <v>-250</v>
          </cell>
          <cell r="AO87">
            <v>-71</v>
          </cell>
          <cell r="AP87">
            <v>-321</v>
          </cell>
          <cell r="AQ87">
            <v>611</v>
          </cell>
          <cell r="AR87">
            <v>290</v>
          </cell>
          <cell r="AS87">
            <v>-472</v>
          </cell>
          <cell r="AT87">
            <v>223</v>
          </cell>
          <cell r="AU87">
            <v>-249</v>
          </cell>
          <cell r="AV87">
            <v>-74</v>
          </cell>
          <cell r="AW87">
            <v>-323</v>
          </cell>
          <cell r="AX87">
            <v>609</v>
          </cell>
          <cell r="AY87">
            <v>286</v>
          </cell>
          <cell r="AZ87">
            <v>-607</v>
          </cell>
          <cell r="BA87">
            <v>13</v>
          </cell>
          <cell r="BB87">
            <v>-594</v>
          </cell>
          <cell r="BC87">
            <v>-325</v>
          </cell>
          <cell r="BD87">
            <v>-919</v>
          </cell>
          <cell r="BE87">
            <v>773</v>
          </cell>
          <cell r="BF87">
            <v>-146</v>
          </cell>
          <cell r="BG87">
            <v>-554</v>
          </cell>
          <cell r="BH87">
            <v>149</v>
          </cell>
          <cell r="BI87">
            <v>-405</v>
          </cell>
        </row>
        <row r="88">
          <cell r="A88" t="str">
            <v>ByCnInvExplNet</v>
          </cell>
          <cell r="B88" t="str">
            <v>Investissements d'exploitation nets</v>
          </cell>
          <cell r="C88" t="str">
            <v>non dispo</v>
          </cell>
          <cell r="D88" t="str">
            <v>non dispo</v>
          </cell>
          <cell r="E88" t="str">
            <v>non dispo</v>
          </cell>
          <cell r="F88" t="str">
            <v>non dispo</v>
          </cell>
          <cell r="G88">
            <v>-139</v>
          </cell>
          <cell r="H88">
            <v>-33</v>
          </cell>
          <cell r="I88">
            <v>-172</v>
          </cell>
          <cell r="J88">
            <v>-32</v>
          </cell>
          <cell r="K88">
            <v>-34</v>
          </cell>
          <cell r="L88">
            <v>-66</v>
          </cell>
          <cell r="M88">
            <v>-64</v>
          </cell>
          <cell r="N88">
            <v>-130</v>
          </cell>
          <cell r="O88">
            <v>-84</v>
          </cell>
          <cell r="P88">
            <v>-214</v>
          </cell>
          <cell r="Q88">
            <v>-35</v>
          </cell>
          <cell r="R88">
            <v>-54</v>
          </cell>
          <cell r="S88">
            <v>-89</v>
          </cell>
          <cell r="T88">
            <v>-38</v>
          </cell>
          <cell r="U88">
            <v>-127</v>
          </cell>
          <cell r="V88">
            <v>-46</v>
          </cell>
          <cell r="W88">
            <v>-173</v>
          </cell>
          <cell r="X88">
            <v>-18</v>
          </cell>
          <cell r="Y88">
            <v>-16</v>
          </cell>
          <cell r="Z88">
            <v>-34</v>
          </cell>
          <cell r="AA88">
            <v>-31</v>
          </cell>
          <cell r="AB88">
            <v>-65</v>
          </cell>
          <cell r="AC88">
            <v>-54</v>
          </cell>
          <cell r="AD88">
            <v>-119</v>
          </cell>
          <cell r="AE88">
            <v>-18</v>
          </cell>
          <cell r="AF88">
            <v>-16</v>
          </cell>
          <cell r="AG88">
            <v>-34</v>
          </cell>
          <cell r="AH88">
            <v>-31</v>
          </cell>
          <cell r="AI88">
            <v>-65</v>
          </cell>
          <cell r="AJ88">
            <v>-54</v>
          </cell>
          <cell r="AK88">
            <v>-119</v>
          </cell>
          <cell r="AL88">
            <v>-20</v>
          </cell>
          <cell r="AM88">
            <v>-44</v>
          </cell>
          <cell r="AN88">
            <v>-64</v>
          </cell>
          <cell r="AO88">
            <v>-33</v>
          </cell>
          <cell r="AP88">
            <v>-97</v>
          </cell>
          <cell r="AQ88">
            <v>-104</v>
          </cell>
          <cell r="AR88">
            <v>-201</v>
          </cell>
          <cell r="AS88">
            <v>-20</v>
          </cell>
          <cell r="AT88">
            <v>-44</v>
          </cell>
          <cell r="AU88">
            <v>-64</v>
          </cell>
          <cell r="AV88">
            <v>-33</v>
          </cell>
          <cell r="AW88">
            <v>-97</v>
          </cell>
          <cell r="AX88">
            <v>-104</v>
          </cell>
          <cell r="AY88">
            <v>-201</v>
          </cell>
          <cell r="AZ88">
            <v>-57</v>
          </cell>
          <cell r="BA88">
            <v>-49</v>
          </cell>
          <cell r="BB88">
            <v>-106</v>
          </cell>
          <cell r="BC88">
            <v>-43</v>
          </cell>
          <cell r="BD88">
            <v>-149</v>
          </cell>
          <cell r="BE88">
            <v>-40</v>
          </cell>
          <cell r="BF88">
            <v>-189</v>
          </cell>
          <cell r="BG88">
            <v>-14</v>
          </cell>
          <cell r="BH88">
            <v>-23</v>
          </cell>
          <cell r="BI88">
            <v>-37</v>
          </cell>
        </row>
        <row r="89">
          <cell r="A89" t="str">
            <v>ByCnVarBfrImmoExpl</v>
          </cell>
          <cell r="B89" t="str">
            <v>Variation de BFR lié aux immos</v>
          </cell>
          <cell r="C89" t="str">
            <v>non dispo</v>
          </cell>
          <cell r="D89" t="str">
            <v>non dispo</v>
          </cell>
          <cell r="E89" t="str">
            <v>non dispo</v>
          </cell>
          <cell r="F89" t="str">
            <v>non dispo</v>
          </cell>
          <cell r="G89" t="str">
            <v>non dispo</v>
          </cell>
          <cell r="H89" t="str">
            <v>non dispo</v>
          </cell>
          <cell r="I89" t="str">
            <v>non dispo</v>
          </cell>
          <cell r="J89" t="str">
            <v>non dispo</v>
          </cell>
          <cell r="K89" t="str">
            <v>non dispo</v>
          </cell>
          <cell r="L89" t="str">
            <v>non dispo</v>
          </cell>
          <cell r="M89" t="str">
            <v>non dispo</v>
          </cell>
          <cell r="N89" t="str">
            <v>non dispo</v>
          </cell>
          <cell r="O89" t="str">
            <v>non dispo</v>
          </cell>
          <cell r="P89" t="str">
            <v>non dispo</v>
          </cell>
          <cell r="Q89" t="str">
            <v>non dispo</v>
          </cell>
          <cell r="R89" t="str">
            <v>non dispo</v>
          </cell>
          <cell r="S89" t="str">
            <v>non dispo</v>
          </cell>
          <cell r="T89" t="str">
            <v>non dispo</v>
          </cell>
          <cell r="U89" t="str">
            <v>non dispo</v>
          </cell>
          <cell r="V89" t="str">
            <v>non dispo</v>
          </cell>
          <cell r="W89">
            <v>-8</v>
          </cell>
          <cell r="X89" t="str">
            <v>non dispo</v>
          </cell>
          <cell r="Y89" t="str">
            <v>non dispo</v>
          </cell>
          <cell r="Z89">
            <v>-12</v>
          </cell>
          <cell r="AA89" t="str">
            <v>non dispo</v>
          </cell>
          <cell r="AB89" t="str">
            <v>non dispo</v>
          </cell>
          <cell r="AD89">
            <v>0</v>
          </cell>
          <cell r="AE89">
            <v>-11</v>
          </cell>
          <cell r="AF89">
            <v>-1</v>
          </cell>
          <cell r="AG89">
            <v>-12</v>
          </cell>
          <cell r="AH89">
            <v>0</v>
          </cell>
          <cell r="AI89">
            <v>-12</v>
          </cell>
          <cell r="AJ89">
            <v>12</v>
          </cell>
          <cell r="AK89">
            <v>0</v>
          </cell>
          <cell r="AL89">
            <v>-11</v>
          </cell>
          <cell r="AM89">
            <v>-1</v>
          </cell>
          <cell r="AN89">
            <v>-12</v>
          </cell>
          <cell r="AO89">
            <v>2</v>
          </cell>
          <cell r="AP89">
            <v>-10</v>
          </cell>
          <cell r="AQ89">
            <v>21</v>
          </cell>
          <cell r="AR89">
            <v>11</v>
          </cell>
          <cell r="AS89">
            <v>-11</v>
          </cell>
          <cell r="AT89">
            <v>-1</v>
          </cell>
          <cell r="AU89">
            <v>-12</v>
          </cell>
          <cell r="AV89">
            <v>2</v>
          </cell>
          <cell r="AW89">
            <v>-10</v>
          </cell>
          <cell r="AX89">
            <v>21</v>
          </cell>
          <cell r="AY89">
            <v>11</v>
          </cell>
          <cell r="AZ89">
            <v>-6</v>
          </cell>
          <cell r="BA89">
            <v>-2</v>
          </cell>
          <cell r="BB89">
            <v>-8</v>
          </cell>
          <cell r="BC89">
            <v>-2</v>
          </cell>
          <cell r="BD89">
            <v>-10</v>
          </cell>
          <cell r="BE89">
            <v>1</v>
          </cell>
          <cell r="BF89">
            <v>-9</v>
          </cell>
          <cell r="BG89">
            <v>0</v>
          </cell>
          <cell r="BH89">
            <v>-14</v>
          </cell>
          <cell r="BI89">
            <v>-14</v>
          </cell>
        </row>
        <row r="90">
          <cell r="A90" t="str">
            <v>ByCnInvFinNet</v>
          </cell>
          <cell r="B90" t="str">
            <v>Investissements/cessions financiers nets</v>
          </cell>
          <cell r="C90" t="str">
            <v>non dispo</v>
          </cell>
          <cell r="D90" t="str">
            <v>non dispo</v>
          </cell>
          <cell r="E90" t="str">
            <v>non dispo</v>
          </cell>
          <cell r="F90" t="str">
            <v>non dispo</v>
          </cell>
          <cell r="G90" t="str">
            <v>non dispo</v>
          </cell>
          <cell r="H90" t="str">
            <v>non dispo</v>
          </cell>
          <cell r="I90" t="str">
            <v>non dispo</v>
          </cell>
          <cell r="J90" t="str">
            <v>non dispo</v>
          </cell>
          <cell r="K90" t="str">
            <v>non dispo</v>
          </cell>
          <cell r="L90" t="str">
            <v>non dispo</v>
          </cell>
          <cell r="M90" t="str">
            <v>non dispo</v>
          </cell>
          <cell r="N90" t="str">
            <v>non dispo</v>
          </cell>
          <cell r="O90" t="str">
            <v>non dispo</v>
          </cell>
          <cell r="P90" t="str">
            <v>non dispo</v>
          </cell>
          <cell r="Q90" t="str">
            <v>non dispo</v>
          </cell>
          <cell r="R90" t="str">
            <v>non dispo</v>
          </cell>
          <cell r="S90" t="str">
            <v>non dispo</v>
          </cell>
          <cell r="T90" t="str">
            <v>non dispo</v>
          </cell>
          <cell r="U90" t="str">
            <v>non dispo</v>
          </cell>
          <cell r="V90" t="str">
            <v>non dispo</v>
          </cell>
          <cell r="W90" t="str">
            <v>non dispo</v>
          </cell>
          <cell r="X90" t="str">
            <v>non dispo</v>
          </cell>
          <cell r="Y90" t="str">
            <v>non dispo</v>
          </cell>
          <cell r="Z90">
            <v>-2</v>
          </cell>
          <cell r="AA90" t="str">
            <v>non dispo</v>
          </cell>
          <cell r="AB90" t="str">
            <v>non dispo</v>
          </cell>
          <cell r="AE90" t="str">
            <v>non dispo</v>
          </cell>
          <cell r="AF90" t="str">
            <v>non dispo</v>
          </cell>
          <cell r="AG90">
            <v>-2</v>
          </cell>
          <cell r="AH90">
            <v>0</v>
          </cell>
          <cell r="AI90">
            <v>-2</v>
          </cell>
          <cell r="AK90">
            <v>20</v>
          </cell>
          <cell r="AL90" t="str">
            <v>non dispo</v>
          </cell>
          <cell r="AN90">
            <v>-1</v>
          </cell>
          <cell r="AO90">
            <v>-369</v>
          </cell>
          <cell r="AP90">
            <v>-370</v>
          </cell>
          <cell r="AQ90">
            <v>74</v>
          </cell>
          <cell r="AR90">
            <v>-296</v>
          </cell>
          <cell r="AS90">
            <v>0</v>
          </cell>
          <cell r="AT90">
            <v>-1</v>
          </cell>
          <cell r="AU90">
            <v>-1</v>
          </cell>
          <cell r="AV90">
            <v>-369</v>
          </cell>
          <cell r="AW90">
            <v>-370</v>
          </cell>
          <cell r="AX90">
            <v>74</v>
          </cell>
          <cell r="AY90">
            <v>-296</v>
          </cell>
          <cell r="AZ90">
            <v>1</v>
          </cell>
          <cell r="BA90">
            <v>6</v>
          </cell>
          <cell r="BB90">
            <v>7</v>
          </cell>
          <cell r="BC90">
            <v>22</v>
          </cell>
          <cell r="BD90">
            <v>29</v>
          </cell>
          <cell r="BE90">
            <v>76</v>
          </cell>
          <cell r="BF90">
            <v>105</v>
          </cell>
          <cell r="BG90">
            <v>0</v>
          </cell>
          <cell r="BH90">
            <v>64</v>
          </cell>
          <cell r="BI90">
            <v>64</v>
          </cell>
        </row>
        <row r="91">
          <cell r="A91" t="str">
            <v>ByCnCfDiv</v>
          </cell>
          <cell r="B91" t="str">
            <v>Dividendes versés</v>
          </cell>
          <cell r="C91" t="str">
            <v>non dispo</v>
          </cell>
          <cell r="D91" t="str">
            <v>non dispo</v>
          </cell>
          <cell r="E91" t="str">
            <v>non dispo</v>
          </cell>
          <cell r="F91" t="str">
            <v>non dispo</v>
          </cell>
          <cell r="G91" t="str">
            <v>non dispo</v>
          </cell>
          <cell r="H91" t="str">
            <v>non dispo</v>
          </cell>
          <cell r="I91" t="str">
            <v>non dispo</v>
          </cell>
          <cell r="J91" t="str">
            <v>non dispo</v>
          </cell>
          <cell r="K91" t="str">
            <v>non dispo</v>
          </cell>
          <cell r="L91" t="str">
            <v>non dispo</v>
          </cell>
          <cell r="M91" t="str">
            <v>non dispo</v>
          </cell>
          <cell r="N91" t="str">
            <v>non dispo</v>
          </cell>
          <cell r="O91" t="str">
            <v>non dispo</v>
          </cell>
          <cell r="P91" t="str">
            <v>non dispo</v>
          </cell>
          <cell r="Q91" t="str">
            <v>non dispo</v>
          </cell>
          <cell r="R91" t="str">
            <v>non dispo</v>
          </cell>
          <cell r="S91">
            <v>-250</v>
          </cell>
          <cell r="T91" t="str">
            <v>non dispo</v>
          </cell>
          <cell r="U91" t="str">
            <v>non dispo</v>
          </cell>
          <cell r="V91" t="str">
            <v>non dispo</v>
          </cell>
          <cell r="W91">
            <v>-501</v>
          </cell>
          <cell r="X91" t="str">
            <v>non dispo</v>
          </cell>
          <cell r="Y91" t="str">
            <v>non dispo</v>
          </cell>
          <cell r="Z91">
            <v>-20</v>
          </cell>
          <cell r="AA91" t="str">
            <v>non dispo</v>
          </cell>
          <cell r="AB91" t="str">
            <v>non dispo</v>
          </cell>
          <cell r="AD91">
            <v>-20</v>
          </cell>
          <cell r="AE91">
            <v>0</v>
          </cell>
          <cell r="AF91">
            <v>-20</v>
          </cell>
          <cell r="AG91">
            <v>-20</v>
          </cell>
          <cell r="AH91" t="str">
            <v>non dispo</v>
          </cell>
          <cell r="AI91">
            <v>-20</v>
          </cell>
          <cell r="AK91">
            <v>-21</v>
          </cell>
          <cell r="AL91">
            <v>0</v>
          </cell>
          <cell r="AM91">
            <v>-320</v>
          </cell>
          <cell r="AN91">
            <v>-320</v>
          </cell>
          <cell r="AO91">
            <v>-1</v>
          </cell>
          <cell r="AP91">
            <v>-321</v>
          </cell>
          <cell r="AQ91">
            <v>-31</v>
          </cell>
          <cell r="AR91">
            <v>-352</v>
          </cell>
          <cell r="AS91">
            <v>0</v>
          </cell>
          <cell r="AT91">
            <v>-320</v>
          </cell>
          <cell r="AU91">
            <v>-320</v>
          </cell>
          <cell r="AV91">
            <v>-1</v>
          </cell>
          <cell r="AW91">
            <v>-321</v>
          </cell>
          <cell r="AX91">
            <v>-31</v>
          </cell>
          <cell r="AY91">
            <v>-352</v>
          </cell>
          <cell r="AZ91">
            <v>0</v>
          </cell>
          <cell r="BA91">
            <v>-219</v>
          </cell>
          <cell r="BB91">
            <v>-219</v>
          </cell>
          <cell r="BC91">
            <v>-1</v>
          </cell>
          <cell r="BD91">
            <v>-220</v>
          </cell>
          <cell r="BE91">
            <v>0</v>
          </cell>
          <cell r="BF91">
            <v>-220</v>
          </cell>
          <cell r="BG91">
            <v>0</v>
          </cell>
          <cell r="BH91">
            <v>-1</v>
          </cell>
          <cell r="BI91">
            <v>-1</v>
          </cell>
        </row>
        <row r="92">
          <cell r="A92" t="str">
            <v>ByCnCfTxConv</v>
          </cell>
          <cell r="B92" t="str">
            <v>Incidence variation taux de change</v>
          </cell>
          <cell r="C92" t="str">
            <v>non dispo</v>
          </cell>
          <cell r="D92" t="str">
            <v>non dispo</v>
          </cell>
          <cell r="E92" t="str">
            <v>non dispo</v>
          </cell>
          <cell r="F92" t="str">
            <v>non dispo</v>
          </cell>
          <cell r="G92" t="str">
            <v>non dispo</v>
          </cell>
          <cell r="H92" t="str">
            <v>non dispo</v>
          </cell>
          <cell r="I92" t="str">
            <v>non dispo</v>
          </cell>
          <cell r="J92" t="str">
            <v>non dispo</v>
          </cell>
          <cell r="K92" t="str">
            <v>non dispo</v>
          </cell>
          <cell r="L92" t="str">
            <v>non dispo</v>
          </cell>
          <cell r="M92" t="str">
            <v>non dispo</v>
          </cell>
          <cell r="N92" t="str">
            <v>non dispo</v>
          </cell>
          <cell r="O92" t="str">
            <v>non dispo</v>
          </cell>
          <cell r="P92" t="str">
            <v>non dispo</v>
          </cell>
          <cell r="Q92" t="str">
            <v>non dispo</v>
          </cell>
          <cell r="R92" t="str">
            <v>non dispo</v>
          </cell>
          <cell r="S92">
            <v>-40</v>
          </cell>
          <cell r="T92" t="str">
            <v>non dispo</v>
          </cell>
          <cell r="U92" t="str">
            <v>non dispo</v>
          </cell>
          <cell r="V92" t="str">
            <v>non dispo</v>
          </cell>
          <cell r="W92">
            <v>-17</v>
          </cell>
          <cell r="X92" t="str">
            <v>non dispo</v>
          </cell>
          <cell r="Y92" t="str">
            <v>non dispo</v>
          </cell>
          <cell r="Z92">
            <v>-59</v>
          </cell>
          <cell r="AA92" t="str">
            <v>non dispo</v>
          </cell>
          <cell r="AB92" t="str">
            <v>non dispo</v>
          </cell>
          <cell r="AD92">
            <v>-171</v>
          </cell>
          <cell r="AE92">
            <v>-10</v>
          </cell>
          <cell r="AF92">
            <v>-49</v>
          </cell>
          <cell r="AG92">
            <v>-59</v>
          </cell>
          <cell r="AH92">
            <v>-80</v>
          </cell>
          <cell r="AI92">
            <v>-139</v>
          </cell>
          <cell r="AK92">
            <v>-171</v>
          </cell>
          <cell r="AL92">
            <v>-28</v>
          </cell>
          <cell r="AM92">
            <v>60</v>
          </cell>
          <cell r="AN92">
            <v>32</v>
          </cell>
          <cell r="AO92">
            <v>-5</v>
          </cell>
          <cell r="AP92">
            <v>27</v>
          </cell>
          <cell r="AQ92">
            <v>26</v>
          </cell>
          <cell r="AR92">
            <v>53</v>
          </cell>
          <cell r="AS92">
            <v>-28</v>
          </cell>
          <cell r="AT92">
            <v>60</v>
          </cell>
          <cell r="AU92">
            <v>32</v>
          </cell>
          <cell r="AV92">
            <v>-5</v>
          </cell>
          <cell r="AW92">
            <v>27</v>
          </cell>
          <cell r="AX92">
            <v>26</v>
          </cell>
          <cell r="AY92">
            <v>53</v>
          </cell>
          <cell r="AZ92">
            <v>19</v>
          </cell>
          <cell r="BA92">
            <v>10</v>
          </cell>
          <cell r="BB92">
            <v>29</v>
          </cell>
          <cell r="BC92">
            <v>30</v>
          </cell>
          <cell r="BD92">
            <v>59</v>
          </cell>
          <cell r="BE92">
            <v>17</v>
          </cell>
          <cell r="BF92">
            <v>76</v>
          </cell>
          <cell r="BG92">
            <v>1</v>
          </cell>
          <cell r="BH92">
            <v>-28</v>
          </cell>
          <cell r="BI92">
            <v>-27</v>
          </cell>
        </row>
        <row r="93">
          <cell r="A93" t="str">
            <v>ByCnRemDetteLoyer</v>
          </cell>
          <cell r="B93" t="str">
            <v>Remboursement des obligations locatives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-18</v>
          </cell>
          <cell r="AT93">
            <v>-20</v>
          </cell>
          <cell r="AU93">
            <v>-38</v>
          </cell>
          <cell r="AV93">
            <v>-21</v>
          </cell>
          <cell r="AW93">
            <v>-59</v>
          </cell>
          <cell r="AX93">
            <v>-27</v>
          </cell>
          <cell r="AY93">
            <v>-86</v>
          </cell>
          <cell r="AZ93">
            <v>-22</v>
          </cell>
          <cell r="BA93">
            <v>-24</v>
          </cell>
          <cell r="BB93">
            <v>-46</v>
          </cell>
          <cell r="BC93">
            <v>-25</v>
          </cell>
          <cell r="BD93">
            <v>-71</v>
          </cell>
          <cell r="BE93">
            <v>-27</v>
          </cell>
          <cell r="BF93">
            <v>-98</v>
          </cell>
          <cell r="BG93">
            <v>-25</v>
          </cell>
          <cell r="BH93">
            <v>-28</v>
          </cell>
          <cell r="BI93">
            <v>-53</v>
          </cell>
        </row>
        <row r="94">
          <cell r="A94" t="str">
            <v>ByCnCFLolddef</v>
          </cell>
          <cell r="B94" t="str">
            <v>Cash flow libre (ancienne définition)</v>
          </cell>
          <cell r="C94" t="str">
            <v>non dispo</v>
          </cell>
          <cell r="D94" t="str">
            <v>non dispo</v>
          </cell>
          <cell r="E94" t="str">
            <v>non dispo</v>
          </cell>
          <cell r="F94" t="str">
            <v>non dispo</v>
          </cell>
          <cell r="G94">
            <v>119</v>
          </cell>
          <cell r="H94">
            <v>80</v>
          </cell>
          <cell r="I94">
            <v>199</v>
          </cell>
          <cell r="J94">
            <v>72</v>
          </cell>
          <cell r="K94">
            <v>53</v>
          </cell>
          <cell r="L94">
            <v>125</v>
          </cell>
          <cell r="M94">
            <v>8</v>
          </cell>
          <cell r="N94">
            <v>133</v>
          </cell>
          <cell r="O94">
            <v>21</v>
          </cell>
          <cell r="P94">
            <v>154</v>
          </cell>
          <cell r="Q94">
            <v>50</v>
          </cell>
          <cell r="R94">
            <v>31</v>
          </cell>
          <cell r="S94">
            <v>81</v>
          </cell>
          <cell r="T94">
            <v>80</v>
          </cell>
          <cell r="U94">
            <v>161</v>
          </cell>
          <cell r="V94" t="str">
            <v>non dispo</v>
          </cell>
          <cell r="W94">
            <v>256</v>
          </cell>
          <cell r="X94">
            <v>107</v>
          </cell>
          <cell r="Y94">
            <v>75</v>
          </cell>
          <cell r="Z94">
            <v>182</v>
          </cell>
          <cell r="AA94">
            <v>45</v>
          </cell>
          <cell r="AB94">
            <v>227</v>
          </cell>
          <cell r="AC94">
            <v>47</v>
          </cell>
          <cell r="AD94">
            <v>274</v>
          </cell>
          <cell r="AE94">
            <v>107</v>
          </cell>
          <cell r="AF94">
            <v>75</v>
          </cell>
          <cell r="AG94">
            <v>182</v>
          </cell>
          <cell r="AH94">
            <v>45</v>
          </cell>
          <cell r="AI94">
            <v>227</v>
          </cell>
          <cell r="AJ94">
            <v>47</v>
          </cell>
          <cell r="AK94">
            <v>274</v>
          </cell>
          <cell r="AL94">
            <v>69</v>
          </cell>
          <cell r="AM94">
            <v>71</v>
          </cell>
          <cell r="AN94">
            <v>140</v>
          </cell>
          <cell r="AO94">
            <v>-77</v>
          </cell>
          <cell r="AP94">
            <v>63</v>
          </cell>
          <cell r="AQ94">
            <v>43</v>
          </cell>
          <cell r="AR94">
            <v>106</v>
          </cell>
          <cell r="AS94">
            <v>82</v>
          </cell>
          <cell r="BC94">
            <v>0</v>
          </cell>
        </row>
        <row r="95">
          <cell r="A95" t="str">
            <v>ByCnCFL</v>
          </cell>
          <cell r="B95" t="str">
            <v>Cash flow libre</v>
          </cell>
          <cell r="C95" t="e">
            <v>#VALUE!</v>
          </cell>
          <cell r="D95" t="e">
            <v>#VALUE!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J95" t="e">
            <v>#VALUE!</v>
          </cell>
          <cell r="K95" t="e">
            <v>#VALUE!</v>
          </cell>
          <cell r="L95">
            <v>113</v>
          </cell>
          <cell r="M95" t="e">
            <v>#VALUE!</v>
          </cell>
          <cell r="N95">
            <v>118</v>
          </cell>
          <cell r="O95" t="e">
            <v>#VALUE!</v>
          </cell>
          <cell r="P95">
            <v>116</v>
          </cell>
          <cell r="Q95">
            <v>61</v>
          </cell>
          <cell r="R95" t="e">
            <v>#VALUE!</v>
          </cell>
          <cell r="S95">
            <v>77</v>
          </cell>
          <cell r="T95" t="e">
            <v>#VALUE!</v>
          </cell>
          <cell r="U95">
            <v>154</v>
          </cell>
          <cell r="V95" t="e">
            <v>#VALUE!</v>
          </cell>
          <cell r="W95">
            <v>254</v>
          </cell>
          <cell r="X95">
            <v>109</v>
          </cell>
          <cell r="Y95">
            <v>79</v>
          </cell>
          <cell r="Z95">
            <v>188</v>
          </cell>
          <cell r="AA95">
            <v>58</v>
          </cell>
          <cell r="AB95">
            <v>246</v>
          </cell>
          <cell r="AC95">
            <v>54</v>
          </cell>
          <cell r="AD95">
            <v>300</v>
          </cell>
          <cell r="AE95">
            <v>109</v>
          </cell>
          <cell r="AF95">
            <v>79</v>
          </cell>
          <cell r="AG95">
            <v>188</v>
          </cell>
          <cell r="AH95">
            <v>58</v>
          </cell>
          <cell r="AI95">
            <v>224</v>
          </cell>
          <cell r="AJ95">
            <v>54</v>
          </cell>
          <cell r="AK95">
            <v>278</v>
          </cell>
          <cell r="AL95">
            <v>78</v>
          </cell>
          <cell r="AM95">
            <v>52</v>
          </cell>
          <cell r="AN95">
            <v>130</v>
          </cell>
          <cell r="AO95">
            <v>-79</v>
          </cell>
          <cell r="AP95">
            <v>51</v>
          </cell>
          <cell r="AQ95">
            <v>47</v>
          </cell>
          <cell r="AR95">
            <v>98</v>
          </cell>
          <cell r="AS95">
            <v>82</v>
          </cell>
          <cell r="AT95">
            <v>47</v>
          </cell>
          <cell r="AU95">
            <v>129</v>
          </cell>
          <cell r="AV95">
            <v>-74</v>
          </cell>
          <cell r="AW95">
            <v>55</v>
          </cell>
          <cell r="AX95">
            <v>47</v>
          </cell>
          <cell r="AY95">
            <v>102</v>
          </cell>
          <cell r="AZ95">
            <v>34</v>
          </cell>
          <cell r="BA95">
            <v>46</v>
          </cell>
          <cell r="BB95">
            <v>80</v>
          </cell>
          <cell r="BC95">
            <v>67</v>
          </cell>
          <cell r="BD95">
            <v>147</v>
          </cell>
          <cell r="BE95">
            <v>57</v>
          </cell>
          <cell r="BF95">
            <v>204</v>
          </cell>
          <cell r="BG95">
            <v>64</v>
          </cell>
          <cell r="BH95">
            <v>-199</v>
          </cell>
          <cell r="BI95">
            <v>-135</v>
          </cell>
        </row>
        <row r="96">
          <cell r="A96" t="str">
            <v>ByCnCFLapBFR</v>
          </cell>
          <cell r="B96" t="str">
            <v>Cash flow libre après BFR</v>
          </cell>
          <cell r="C96" t="e">
            <v>#VALUE!</v>
          </cell>
          <cell r="D96" t="e">
            <v>#VALUE!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J96" t="e">
            <v>#VALUE!</v>
          </cell>
          <cell r="K96" t="e">
            <v>#VALUE!</v>
          </cell>
          <cell r="L96" t="e">
            <v>#VALUE!</v>
          </cell>
          <cell r="M96" t="e">
            <v>#VALUE!</v>
          </cell>
          <cell r="N96" t="e">
            <v>#VALUE!</v>
          </cell>
          <cell r="O96" t="e">
            <v>#VALUE!</v>
          </cell>
          <cell r="P96" t="e">
            <v>#VALUE!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V96" t="e">
            <v>#VALUE!</v>
          </cell>
          <cell r="W96">
            <v>442</v>
          </cell>
          <cell r="X96" t="e">
            <v>#VALUE!</v>
          </cell>
          <cell r="Y96" t="e">
            <v>#VALUE!</v>
          </cell>
          <cell r="Z96">
            <v>-561</v>
          </cell>
          <cell r="AA96" t="e">
            <v>#VALUE!</v>
          </cell>
          <cell r="AB96" t="e">
            <v>#VALUE!</v>
          </cell>
          <cell r="AC96">
            <v>695</v>
          </cell>
          <cell r="AD96">
            <v>145</v>
          </cell>
          <cell r="AE96">
            <v>-446</v>
          </cell>
          <cell r="AF96">
            <v>-115</v>
          </cell>
          <cell r="AG96">
            <v>-561</v>
          </cell>
          <cell r="AH96">
            <v>-1</v>
          </cell>
          <cell r="AI96">
            <v>-540</v>
          </cell>
          <cell r="AJ96">
            <v>707</v>
          </cell>
          <cell r="AK96">
            <v>167</v>
          </cell>
          <cell r="AL96">
            <v>-410</v>
          </cell>
          <cell r="AM96">
            <v>288</v>
          </cell>
          <cell r="AN96">
            <v>-122</v>
          </cell>
          <cell r="AO96">
            <v>-146</v>
          </cell>
          <cell r="AP96">
            <v>-268</v>
          </cell>
          <cell r="AQ96">
            <v>675</v>
          </cell>
          <cell r="AR96">
            <v>407</v>
          </cell>
          <cell r="AS96">
            <v>-401</v>
          </cell>
          <cell r="AT96">
            <v>269</v>
          </cell>
          <cell r="AU96">
            <v>-132</v>
          </cell>
          <cell r="AV96">
            <v>-146</v>
          </cell>
          <cell r="AW96">
            <v>-278</v>
          </cell>
          <cell r="AX96">
            <v>677</v>
          </cell>
          <cell r="AY96">
            <v>399</v>
          </cell>
          <cell r="AZ96">
            <v>-579</v>
          </cell>
          <cell r="BA96">
            <v>57</v>
          </cell>
          <cell r="BB96">
            <v>-522</v>
          </cell>
          <cell r="BC96">
            <v>-260</v>
          </cell>
          <cell r="BD96">
            <v>-782</v>
          </cell>
          <cell r="BE96">
            <v>831</v>
          </cell>
          <cell r="BF96">
            <v>49</v>
          </cell>
          <cell r="BG96">
            <v>-490</v>
          </cell>
          <cell r="BH96">
            <v>-64</v>
          </cell>
          <cell r="BI96">
            <v>-554</v>
          </cell>
        </row>
        <row r="97">
          <cell r="A97" t="str">
            <v>ByCnEndNet</v>
          </cell>
          <cell r="B97" t="str">
            <v>Endettement financier net</v>
          </cell>
          <cell r="C97">
            <v>2787</v>
          </cell>
          <cell r="D97">
            <v>-449</v>
          </cell>
          <cell r="E97">
            <v>2338</v>
          </cell>
          <cell r="F97">
            <v>-107</v>
          </cell>
          <cell r="G97">
            <v>2231</v>
          </cell>
          <cell r="H97">
            <v>669</v>
          </cell>
          <cell r="I97">
            <v>2900</v>
          </cell>
          <cell r="J97">
            <v>2733</v>
          </cell>
          <cell r="K97">
            <v>-300</v>
          </cell>
          <cell r="L97">
            <v>2433</v>
          </cell>
          <cell r="M97">
            <v>209</v>
          </cell>
          <cell r="N97">
            <v>2642</v>
          </cell>
          <cell r="O97">
            <v>630</v>
          </cell>
          <cell r="P97">
            <v>3272</v>
          </cell>
          <cell r="Q97">
            <v>2828</v>
          </cell>
          <cell r="R97">
            <v>-121</v>
          </cell>
          <cell r="S97">
            <v>2707</v>
          </cell>
          <cell r="T97">
            <v>51</v>
          </cell>
          <cell r="U97">
            <v>2758</v>
          </cell>
          <cell r="V97">
            <v>629</v>
          </cell>
          <cell r="W97">
            <v>3387</v>
          </cell>
          <cell r="X97">
            <v>2934</v>
          </cell>
          <cell r="Y97">
            <v>2765</v>
          </cell>
          <cell r="Z97">
            <v>2765</v>
          </cell>
          <cell r="AA97">
            <v>-67</v>
          </cell>
          <cell r="AB97">
            <v>2698</v>
          </cell>
          <cell r="AC97">
            <v>711</v>
          </cell>
          <cell r="AD97">
            <v>3409</v>
          </cell>
          <cell r="AE97">
            <v>2934</v>
          </cell>
          <cell r="AF97">
            <v>2765</v>
          </cell>
          <cell r="AG97">
            <v>2765</v>
          </cell>
          <cell r="AH97">
            <v>-67</v>
          </cell>
          <cell r="AI97">
            <v>2698</v>
          </cell>
          <cell r="AJ97">
            <v>711</v>
          </cell>
          <cell r="AK97">
            <v>3409</v>
          </cell>
          <cell r="AL97">
            <v>2992</v>
          </cell>
          <cell r="AM97">
            <v>2993</v>
          </cell>
          <cell r="AN97">
            <v>2993</v>
          </cell>
          <cell r="AO97">
            <v>-637</v>
          </cell>
          <cell r="AP97">
            <v>2356</v>
          </cell>
          <cell r="AQ97">
            <v>763</v>
          </cell>
          <cell r="AR97">
            <v>3119</v>
          </cell>
          <cell r="AS97">
            <v>2992</v>
          </cell>
          <cell r="AT97">
            <v>2993</v>
          </cell>
          <cell r="AU97">
            <v>2993</v>
          </cell>
          <cell r="AV97">
            <v>2356</v>
          </cell>
          <cell r="AW97">
            <v>2356</v>
          </cell>
          <cell r="AX97">
            <v>3119</v>
          </cell>
          <cell r="AY97">
            <v>3119</v>
          </cell>
          <cell r="AZ97">
            <v>2567</v>
          </cell>
          <cell r="BA97">
            <v>2407</v>
          </cell>
          <cell r="BB97">
            <v>2407</v>
          </cell>
          <cell r="BC97">
            <v>2196</v>
          </cell>
          <cell r="BD97">
            <v>2196</v>
          </cell>
          <cell r="BE97">
            <v>917</v>
          </cell>
          <cell r="BF97">
            <v>3113</v>
          </cell>
          <cell r="BG97">
            <v>2632</v>
          </cell>
          <cell r="BH97">
            <v>-33</v>
          </cell>
          <cell r="BI97">
            <v>2599</v>
          </cell>
        </row>
        <row r="98">
          <cell r="A98" t="str">
            <v>ByCnDetteLoyerCT</v>
          </cell>
          <cell r="B98" t="str">
            <v>Obligations locatives courantes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66</v>
          </cell>
          <cell r="AT98">
            <v>68</v>
          </cell>
          <cell r="AU98">
            <v>68</v>
          </cell>
          <cell r="AV98">
            <v>64</v>
          </cell>
          <cell r="AW98">
            <v>64</v>
          </cell>
          <cell r="AX98">
            <v>77</v>
          </cell>
          <cell r="AY98">
            <v>77</v>
          </cell>
          <cell r="AZ98">
            <v>81</v>
          </cell>
          <cell r="BA98">
            <v>-4</v>
          </cell>
          <cell r="BB98">
            <v>77</v>
          </cell>
          <cell r="BC98">
            <v>82</v>
          </cell>
          <cell r="BD98">
            <v>82</v>
          </cell>
          <cell r="BE98">
            <v>15</v>
          </cell>
          <cell r="BF98">
            <v>97</v>
          </cell>
          <cell r="BG98">
            <v>213</v>
          </cell>
          <cell r="BH98">
            <v>-130</v>
          </cell>
          <cell r="BI98">
            <v>83</v>
          </cell>
        </row>
        <row r="99">
          <cell r="A99" t="str">
            <v>ByCnDetteLoyerLT</v>
          </cell>
          <cell r="B99" t="str">
            <v>Obligations locatives non courantes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170</v>
          </cell>
          <cell r="AT99">
            <v>170</v>
          </cell>
          <cell r="AU99">
            <v>170</v>
          </cell>
          <cell r="AV99">
            <v>174</v>
          </cell>
          <cell r="AW99">
            <v>174</v>
          </cell>
          <cell r="AX99">
            <v>222</v>
          </cell>
          <cell r="AY99">
            <v>222</v>
          </cell>
          <cell r="AZ99">
            <v>218</v>
          </cell>
          <cell r="BA99">
            <v>-11</v>
          </cell>
          <cell r="BB99">
            <v>207</v>
          </cell>
          <cell r="BC99">
            <v>207</v>
          </cell>
          <cell r="BD99">
            <v>207</v>
          </cell>
          <cell r="BE99">
            <v>9</v>
          </cell>
          <cell r="BF99">
            <v>216</v>
          </cell>
          <cell r="BG99">
            <v>96</v>
          </cell>
          <cell r="BH99">
            <v>100</v>
          </cell>
          <cell r="BI99">
            <v>196</v>
          </cell>
        </row>
        <row r="100">
          <cell r="A100" t="str">
            <v>ByCnPrisescommandes</v>
          </cell>
          <cell r="B100" t="str">
            <v>Prises de commandes total</v>
          </cell>
          <cell r="C100" t="str">
            <v>non dispo</v>
          </cell>
          <cell r="D100" t="str">
            <v>non dispo</v>
          </cell>
          <cell r="E100" t="str">
            <v>non dispo</v>
          </cell>
          <cell r="F100" t="str">
            <v>non dispo</v>
          </cell>
          <cell r="G100" t="str">
            <v>non dispo</v>
          </cell>
          <cell r="H100" t="str">
            <v>non dispo</v>
          </cell>
          <cell r="I100" t="str">
            <v>non dispo</v>
          </cell>
          <cell r="J100" t="str">
            <v>non dispo</v>
          </cell>
          <cell r="K100" t="str">
            <v>non dispo</v>
          </cell>
          <cell r="L100" t="str">
            <v>non dispo</v>
          </cell>
          <cell r="M100" t="str">
            <v>non dispo</v>
          </cell>
          <cell r="N100" t="str">
            <v>non dispo</v>
          </cell>
          <cell r="O100" t="str">
            <v>non dispo</v>
          </cell>
          <cell r="P100" t="str">
            <v>non dispo</v>
          </cell>
          <cell r="Q100" t="str">
            <v>non dispo</v>
          </cell>
          <cell r="R100" t="str">
            <v>non dispo</v>
          </cell>
          <cell r="S100" t="str">
            <v>non dispo</v>
          </cell>
          <cell r="T100" t="str">
            <v>non dispo</v>
          </cell>
          <cell r="U100" t="str">
            <v>non dispo</v>
          </cell>
          <cell r="V100" t="str">
            <v>non dispo</v>
          </cell>
          <cell r="W100" t="str">
            <v>non dispo</v>
          </cell>
          <cell r="X100">
            <v>2888</v>
          </cell>
          <cell r="Y100">
            <v>2720</v>
          </cell>
          <cell r="Z100">
            <v>5608</v>
          </cell>
          <cell r="AA100">
            <v>2481</v>
          </cell>
          <cell r="AB100">
            <v>8089</v>
          </cell>
          <cell r="AC100">
            <v>5041</v>
          </cell>
          <cell r="AD100">
            <v>13130</v>
          </cell>
          <cell r="AE100">
            <v>2888</v>
          </cell>
          <cell r="AF100">
            <v>2720</v>
          </cell>
          <cell r="AG100">
            <v>5608</v>
          </cell>
          <cell r="AH100">
            <v>2481</v>
          </cell>
          <cell r="AI100">
            <v>8089</v>
          </cell>
          <cell r="AJ100">
            <v>5041</v>
          </cell>
          <cell r="AK100">
            <v>13130</v>
          </cell>
          <cell r="AL100">
            <v>2490</v>
          </cell>
          <cell r="AM100">
            <v>3543</v>
          </cell>
          <cell r="AN100">
            <v>6033</v>
          </cell>
          <cell r="AO100">
            <v>4148</v>
          </cell>
          <cell r="AP100">
            <v>10181</v>
          </cell>
          <cell r="AQ100">
            <v>4359</v>
          </cell>
          <cell r="AR100">
            <v>14540</v>
          </cell>
          <cell r="AS100">
            <v>2490</v>
          </cell>
          <cell r="AT100">
            <v>3543</v>
          </cell>
          <cell r="AU100">
            <v>6033</v>
          </cell>
          <cell r="AV100">
            <v>4148</v>
          </cell>
          <cell r="AW100">
            <v>10181</v>
          </cell>
          <cell r="AX100">
            <v>4359</v>
          </cell>
          <cell r="AY100">
            <v>14540</v>
          </cell>
          <cell r="AZ100">
            <v>2445</v>
          </cell>
          <cell r="BA100">
            <v>2858</v>
          </cell>
          <cell r="BB100">
            <v>5303</v>
          </cell>
          <cell r="BC100">
            <v>2759</v>
          </cell>
          <cell r="BD100">
            <v>8062</v>
          </cell>
          <cell r="BE100">
            <v>4244</v>
          </cell>
          <cell r="BF100">
            <v>12306</v>
          </cell>
        </row>
        <row r="101">
          <cell r="A101" t="str">
            <v>ByCnPrisescommandesF</v>
          </cell>
          <cell r="B101" t="str">
            <v>Prise de commandes France</v>
          </cell>
          <cell r="C101" t="str">
            <v>non dispo</v>
          </cell>
          <cell r="D101" t="str">
            <v>non dispo</v>
          </cell>
          <cell r="E101" t="str">
            <v>non dispo</v>
          </cell>
          <cell r="F101" t="str">
            <v>non dispo</v>
          </cell>
          <cell r="G101" t="str">
            <v>non dispo</v>
          </cell>
          <cell r="H101" t="str">
            <v>non dispo</v>
          </cell>
          <cell r="I101" t="str">
            <v>non dispo</v>
          </cell>
          <cell r="J101" t="str">
            <v>non dispo</v>
          </cell>
          <cell r="K101" t="str">
            <v>non dispo</v>
          </cell>
          <cell r="L101" t="str">
            <v>non dispo</v>
          </cell>
          <cell r="M101" t="str">
            <v>non dispo</v>
          </cell>
          <cell r="N101" t="str">
            <v>non dispo</v>
          </cell>
          <cell r="O101" t="str">
            <v>non dispo</v>
          </cell>
          <cell r="P101" t="str">
            <v>non dispo</v>
          </cell>
          <cell r="Q101" t="str">
            <v>non dispo</v>
          </cell>
          <cell r="R101" t="str">
            <v>non dispo</v>
          </cell>
          <cell r="S101" t="str">
            <v>non dispo</v>
          </cell>
          <cell r="T101" t="str">
            <v>non dispo</v>
          </cell>
          <cell r="U101" t="str">
            <v>non dispo</v>
          </cell>
          <cell r="V101" t="str">
            <v>non dispo</v>
          </cell>
          <cell r="W101" t="str">
            <v>non dispo</v>
          </cell>
          <cell r="X101">
            <v>1645</v>
          </cell>
          <cell r="Y101">
            <v>1477</v>
          </cell>
          <cell r="Z101">
            <v>3122</v>
          </cell>
          <cell r="AA101">
            <v>1029</v>
          </cell>
          <cell r="AB101">
            <v>4151</v>
          </cell>
          <cell r="AC101">
            <v>2024</v>
          </cell>
          <cell r="AD101">
            <v>6175</v>
          </cell>
          <cell r="AE101">
            <v>1645</v>
          </cell>
          <cell r="AF101">
            <v>1477</v>
          </cell>
          <cell r="AG101">
            <v>3122</v>
          </cell>
          <cell r="AH101">
            <v>1029</v>
          </cell>
          <cell r="AI101">
            <v>4151</v>
          </cell>
          <cell r="AJ101">
            <v>2024</v>
          </cell>
          <cell r="AK101">
            <v>6175</v>
          </cell>
          <cell r="AL101">
            <v>1280</v>
          </cell>
          <cell r="AM101">
            <v>1743</v>
          </cell>
          <cell r="AN101">
            <v>3023</v>
          </cell>
          <cell r="AO101">
            <v>1342</v>
          </cell>
          <cell r="AP101">
            <v>4365</v>
          </cell>
          <cell r="AQ101">
            <v>1469</v>
          </cell>
          <cell r="AR101">
            <v>5834</v>
          </cell>
          <cell r="AS101">
            <v>1280</v>
          </cell>
          <cell r="AT101">
            <v>1743</v>
          </cell>
          <cell r="AU101">
            <v>3023</v>
          </cell>
          <cell r="AV101">
            <v>1342</v>
          </cell>
          <cell r="AW101">
            <v>4365</v>
          </cell>
          <cell r="AX101">
            <v>1469</v>
          </cell>
          <cell r="AY101">
            <v>5834</v>
          </cell>
          <cell r="AZ101">
            <v>903</v>
          </cell>
          <cell r="BA101">
            <v>1482</v>
          </cell>
          <cell r="BB101">
            <v>2385</v>
          </cell>
          <cell r="BC101">
            <v>1165</v>
          </cell>
          <cell r="BD101">
            <v>3550</v>
          </cell>
          <cell r="BE101">
            <v>1520</v>
          </cell>
          <cell r="BF101">
            <v>5070</v>
          </cell>
        </row>
        <row r="102">
          <cell r="A102" t="str">
            <v>BOUYGUES IMMOBILIER</v>
          </cell>
        </row>
        <row r="103">
          <cell r="A103" t="str">
            <v>ByImmoCa</v>
          </cell>
          <cell r="B103" t="str">
            <v>Chiffre d'affaires</v>
          </cell>
          <cell r="C103">
            <v>536</v>
          </cell>
          <cell r="D103">
            <v>656</v>
          </cell>
          <cell r="E103">
            <v>1192</v>
          </cell>
          <cell r="F103">
            <v>750</v>
          </cell>
          <cell r="G103">
            <v>1942</v>
          </cell>
          <cell r="H103">
            <v>833</v>
          </cell>
          <cell r="I103">
            <v>2775</v>
          </cell>
          <cell r="J103">
            <v>513</v>
          </cell>
          <cell r="K103">
            <v>545</v>
          </cell>
          <cell r="L103">
            <v>1058</v>
          </cell>
          <cell r="M103">
            <v>511</v>
          </cell>
          <cell r="N103">
            <v>1569</v>
          </cell>
          <cell r="O103">
            <v>735</v>
          </cell>
          <cell r="P103">
            <v>2304</v>
          </cell>
          <cell r="Q103">
            <v>475</v>
          </cell>
          <cell r="R103">
            <v>572</v>
          </cell>
          <cell r="S103">
            <v>1047</v>
          </cell>
          <cell r="T103">
            <v>579</v>
          </cell>
          <cell r="U103">
            <v>1626</v>
          </cell>
          <cell r="V103">
            <v>942</v>
          </cell>
          <cell r="W103">
            <v>2568</v>
          </cell>
          <cell r="X103">
            <v>517</v>
          </cell>
          <cell r="Y103">
            <v>638</v>
          </cell>
          <cell r="Z103">
            <v>1155</v>
          </cell>
          <cell r="AA103">
            <v>591</v>
          </cell>
          <cell r="AB103">
            <v>1746</v>
          </cell>
          <cell r="AC103">
            <v>966</v>
          </cell>
          <cell r="AD103">
            <v>2712</v>
          </cell>
          <cell r="AE103">
            <v>514</v>
          </cell>
          <cell r="AF103">
            <v>609</v>
          </cell>
          <cell r="AG103">
            <v>1123</v>
          </cell>
          <cell r="AH103">
            <v>572</v>
          </cell>
          <cell r="AI103">
            <v>1695</v>
          </cell>
          <cell r="AJ103">
            <v>1054</v>
          </cell>
          <cell r="AK103">
            <v>2749</v>
          </cell>
          <cell r="AL103">
            <v>487</v>
          </cell>
          <cell r="AM103">
            <v>653</v>
          </cell>
          <cell r="AN103">
            <v>1140</v>
          </cell>
          <cell r="AO103">
            <v>576</v>
          </cell>
          <cell r="AP103">
            <v>1716</v>
          </cell>
          <cell r="AQ103">
            <v>912</v>
          </cell>
          <cell r="AR103">
            <v>2628</v>
          </cell>
          <cell r="AS103">
            <v>487</v>
          </cell>
          <cell r="AT103">
            <v>653</v>
          </cell>
          <cell r="AU103">
            <v>1140</v>
          </cell>
          <cell r="AV103">
            <v>576</v>
          </cell>
          <cell r="AW103">
            <v>1716</v>
          </cell>
          <cell r="AX103">
            <v>912</v>
          </cell>
          <cell r="AY103">
            <v>2628</v>
          </cell>
          <cell r="AZ103">
            <v>527</v>
          </cell>
          <cell r="BA103">
            <v>559</v>
          </cell>
          <cell r="BB103">
            <v>1086</v>
          </cell>
          <cell r="BC103">
            <v>524</v>
          </cell>
          <cell r="BD103">
            <v>1610</v>
          </cell>
          <cell r="BE103">
            <v>1096</v>
          </cell>
          <cell r="BF103">
            <v>2706</v>
          </cell>
          <cell r="BG103">
            <v>373</v>
          </cell>
          <cell r="BH103">
            <v>328</v>
          </cell>
          <cell r="BI103">
            <v>701</v>
          </cell>
        </row>
        <row r="104">
          <cell r="A104" t="str">
            <v>ByImmoCaLogmt</v>
          </cell>
          <cell r="B104" t="str">
            <v>Chiffre d'affaires Logement</v>
          </cell>
          <cell r="C104">
            <v>440</v>
          </cell>
          <cell r="D104">
            <v>546</v>
          </cell>
          <cell r="E104">
            <v>986</v>
          </cell>
          <cell r="F104">
            <v>498</v>
          </cell>
          <cell r="G104">
            <v>1484</v>
          </cell>
          <cell r="H104">
            <v>636</v>
          </cell>
          <cell r="I104">
            <v>2120</v>
          </cell>
          <cell r="J104">
            <v>427</v>
          </cell>
          <cell r="K104">
            <v>485</v>
          </cell>
          <cell r="L104">
            <v>912</v>
          </cell>
          <cell r="M104">
            <v>452</v>
          </cell>
          <cell r="N104">
            <v>1364</v>
          </cell>
          <cell r="O104">
            <v>625</v>
          </cell>
          <cell r="P104">
            <v>1989</v>
          </cell>
          <cell r="Q104">
            <v>397</v>
          </cell>
          <cell r="R104">
            <v>497</v>
          </cell>
          <cell r="S104">
            <v>894</v>
          </cell>
          <cell r="T104">
            <v>493</v>
          </cell>
          <cell r="U104">
            <v>1387</v>
          </cell>
          <cell r="V104">
            <v>713</v>
          </cell>
          <cell r="W104">
            <v>2100</v>
          </cell>
          <cell r="X104">
            <v>431</v>
          </cell>
          <cell r="Y104">
            <v>537</v>
          </cell>
          <cell r="Z104">
            <v>968</v>
          </cell>
          <cell r="AA104">
            <v>512</v>
          </cell>
          <cell r="AB104">
            <v>1480</v>
          </cell>
          <cell r="AC104">
            <v>847</v>
          </cell>
          <cell r="AD104">
            <v>2327</v>
          </cell>
          <cell r="AE104">
            <v>445</v>
          </cell>
          <cell r="AF104">
            <v>527</v>
          </cell>
          <cell r="AG104">
            <v>972</v>
          </cell>
          <cell r="AH104">
            <v>515</v>
          </cell>
          <cell r="AI104">
            <v>1487</v>
          </cell>
          <cell r="AJ104">
            <v>922</v>
          </cell>
          <cell r="AK104">
            <v>2409</v>
          </cell>
          <cell r="AL104">
            <v>436</v>
          </cell>
          <cell r="AM104">
            <v>560</v>
          </cell>
          <cell r="AN104">
            <v>996</v>
          </cell>
          <cell r="AO104">
            <v>526</v>
          </cell>
          <cell r="AP104">
            <v>1522</v>
          </cell>
          <cell r="AQ104">
            <v>842</v>
          </cell>
          <cell r="AR104">
            <v>2364</v>
          </cell>
          <cell r="AS104">
            <v>436</v>
          </cell>
          <cell r="AT104">
            <v>560</v>
          </cell>
          <cell r="AU104">
            <v>996</v>
          </cell>
          <cell r="AV104">
            <v>526</v>
          </cell>
          <cell r="AW104">
            <v>1522</v>
          </cell>
          <cell r="AX104">
            <v>842</v>
          </cell>
          <cell r="AY104">
            <v>2364</v>
          </cell>
          <cell r="AZ104">
            <v>487</v>
          </cell>
          <cell r="BA104">
            <v>521</v>
          </cell>
          <cell r="BB104">
            <v>1008</v>
          </cell>
          <cell r="BC104">
            <v>488</v>
          </cell>
          <cell r="BD104">
            <v>1496</v>
          </cell>
          <cell r="BE104">
            <v>711</v>
          </cell>
          <cell r="BF104">
            <v>2207</v>
          </cell>
          <cell r="BG104">
            <v>329</v>
          </cell>
          <cell r="BH104">
            <v>306</v>
          </cell>
          <cell r="BI104">
            <v>635</v>
          </cell>
        </row>
        <row r="105">
          <cell r="A105" t="str">
            <v>ByImmoCaInt</v>
          </cell>
          <cell r="B105" t="str">
            <v>Chiffre d'affaires International</v>
          </cell>
          <cell r="C105">
            <v>20</v>
          </cell>
          <cell r="D105">
            <v>15</v>
          </cell>
          <cell r="E105">
            <v>35</v>
          </cell>
          <cell r="F105">
            <v>19</v>
          </cell>
          <cell r="G105">
            <v>54</v>
          </cell>
          <cell r="H105">
            <v>32</v>
          </cell>
          <cell r="I105">
            <v>86</v>
          </cell>
          <cell r="J105">
            <v>29</v>
          </cell>
          <cell r="K105">
            <v>16</v>
          </cell>
          <cell r="L105">
            <v>45</v>
          </cell>
          <cell r="M105">
            <v>21</v>
          </cell>
          <cell r="N105">
            <v>66</v>
          </cell>
          <cell r="O105">
            <v>34</v>
          </cell>
          <cell r="P105">
            <v>100</v>
          </cell>
          <cell r="Q105">
            <v>19</v>
          </cell>
          <cell r="R105">
            <v>18</v>
          </cell>
          <cell r="S105">
            <v>37</v>
          </cell>
          <cell r="T105">
            <v>34</v>
          </cell>
          <cell r="U105">
            <v>71</v>
          </cell>
          <cell r="V105">
            <v>58</v>
          </cell>
          <cell r="W105">
            <v>129</v>
          </cell>
          <cell r="X105">
            <v>20</v>
          </cell>
          <cell r="Y105">
            <v>24</v>
          </cell>
          <cell r="Z105">
            <v>44</v>
          </cell>
          <cell r="AA105">
            <v>37</v>
          </cell>
          <cell r="AB105">
            <v>81</v>
          </cell>
          <cell r="AC105">
            <v>80</v>
          </cell>
          <cell r="AD105">
            <v>161</v>
          </cell>
          <cell r="AE105">
            <v>20</v>
          </cell>
          <cell r="AF105">
            <v>24</v>
          </cell>
          <cell r="AG105">
            <v>44</v>
          </cell>
          <cell r="AH105">
            <v>37</v>
          </cell>
          <cell r="AI105">
            <v>81</v>
          </cell>
          <cell r="AJ105">
            <v>80</v>
          </cell>
          <cell r="AK105">
            <v>161</v>
          </cell>
          <cell r="AL105">
            <v>16</v>
          </cell>
          <cell r="AM105">
            <v>37</v>
          </cell>
          <cell r="AN105">
            <v>53</v>
          </cell>
          <cell r="AO105">
            <v>12</v>
          </cell>
          <cell r="AP105">
            <v>65</v>
          </cell>
          <cell r="AQ105">
            <v>67</v>
          </cell>
          <cell r="AR105">
            <v>132</v>
          </cell>
          <cell r="AS105">
            <v>16</v>
          </cell>
          <cell r="AT105">
            <v>37</v>
          </cell>
          <cell r="AU105">
            <v>53</v>
          </cell>
          <cell r="AV105">
            <v>12</v>
          </cell>
          <cell r="AW105">
            <v>65</v>
          </cell>
          <cell r="AX105">
            <v>67</v>
          </cell>
          <cell r="AY105">
            <v>132</v>
          </cell>
          <cell r="AZ105">
            <v>44</v>
          </cell>
          <cell r="BA105">
            <v>27</v>
          </cell>
          <cell r="BB105">
            <v>71</v>
          </cell>
          <cell r="BC105">
            <v>32</v>
          </cell>
          <cell r="BD105">
            <v>103</v>
          </cell>
          <cell r="BE105">
            <v>37</v>
          </cell>
          <cell r="BF105">
            <v>140</v>
          </cell>
          <cell r="BG105">
            <v>29</v>
          </cell>
          <cell r="BH105">
            <v>26</v>
          </cell>
          <cell r="BI105">
            <v>55</v>
          </cell>
        </row>
        <row r="106">
          <cell r="A106" t="str">
            <v>ByImmoEBITDA</v>
          </cell>
          <cell r="B106" t="str">
            <v>EBITDA ap Loyer</v>
          </cell>
          <cell r="C106" t="str">
            <v>info non dispo</v>
          </cell>
          <cell r="D106" t="str">
            <v>info non dispo</v>
          </cell>
          <cell r="E106" t="str">
            <v>info non dispo</v>
          </cell>
          <cell r="F106" t="str">
            <v>info non dispo</v>
          </cell>
          <cell r="G106">
            <v>112</v>
          </cell>
          <cell r="H106">
            <v>-176</v>
          </cell>
          <cell r="I106">
            <v>173</v>
          </cell>
          <cell r="J106">
            <v>15</v>
          </cell>
          <cell r="K106">
            <v>23</v>
          </cell>
          <cell r="L106">
            <v>38</v>
          </cell>
          <cell r="M106">
            <v>286</v>
          </cell>
          <cell r="N106">
            <v>67</v>
          </cell>
          <cell r="O106">
            <v>-200</v>
          </cell>
          <cell r="P106">
            <v>124</v>
          </cell>
          <cell r="Q106">
            <v>8</v>
          </cell>
          <cell r="R106">
            <v>24</v>
          </cell>
          <cell r="S106">
            <v>32</v>
          </cell>
          <cell r="T106">
            <v>36</v>
          </cell>
          <cell r="U106">
            <v>68</v>
          </cell>
          <cell r="V106">
            <v>110</v>
          </cell>
          <cell r="W106">
            <v>178</v>
          </cell>
          <cell r="X106">
            <v>13</v>
          </cell>
          <cell r="Y106">
            <v>51</v>
          </cell>
          <cell r="Z106">
            <v>64</v>
          </cell>
          <cell r="AA106">
            <v>62</v>
          </cell>
          <cell r="AB106">
            <v>126</v>
          </cell>
          <cell r="AC106">
            <v>105</v>
          </cell>
          <cell r="AD106">
            <v>231</v>
          </cell>
          <cell r="AE106">
            <v>13</v>
          </cell>
          <cell r="AF106">
            <v>40</v>
          </cell>
          <cell r="AG106">
            <v>53</v>
          </cell>
          <cell r="AH106">
            <v>57</v>
          </cell>
          <cell r="AI106">
            <v>110</v>
          </cell>
          <cell r="AJ106">
            <v>116</v>
          </cell>
          <cell r="AK106">
            <v>226</v>
          </cell>
          <cell r="AL106">
            <v>3</v>
          </cell>
          <cell r="AM106">
            <v>50</v>
          </cell>
          <cell r="AN106">
            <v>53</v>
          </cell>
          <cell r="AO106">
            <v>32</v>
          </cell>
          <cell r="AP106">
            <v>85</v>
          </cell>
          <cell r="AQ106">
            <v>76</v>
          </cell>
          <cell r="AR106">
            <v>161</v>
          </cell>
          <cell r="AS106">
            <v>3</v>
          </cell>
          <cell r="AT106">
            <v>50</v>
          </cell>
          <cell r="AU106">
            <v>53</v>
          </cell>
          <cell r="AV106">
            <v>32</v>
          </cell>
          <cell r="AW106">
            <v>85</v>
          </cell>
          <cell r="AX106">
            <v>76</v>
          </cell>
          <cell r="AY106">
            <v>161</v>
          </cell>
          <cell r="AZ106">
            <v>-6</v>
          </cell>
          <cell r="BA106">
            <v>22</v>
          </cell>
          <cell r="BB106">
            <v>16</v>
          </cell>
          <cell r="BC106">
            <v>16</v>
          </cell>
          <cell r="BD106">
            <v>32</v>
          </cell>
          <cell r="BE106">
            <v>85</v>
          </cell>
          <cell r="BF106">
            <v>117</v>
          </cell>
          <cell r="BG106">
            <v>-26</v>
          </cell>
          <cell r="BH106">
            <v>-11</v>
          </cell>
          <cell r="BI106">
            <v>-37</v>
          </cell>
        </row>
        <row r="107">
          <cell r="A107" t="str">
            <v>ByImmoDotAmIFRS16</v>
          </cell>
          <cell r="B107" t="str">
            <v>Dotation amort. droits utilisation</v>
          </cell>
          <cell r="AR107">
            <v>0</v>
          </cell>
          <cell r="AS107">
            <v>-2</v>
          </cell>
          <cell r="AT107">
            <v>-3</v>
          </cell>
          <cell r="AU107">
            <v>-5</v>
          </cell>
          <cell r="AV107">
            <v>-2</v>
          </cell>
          <cell r="AW107">
            <v>-7</v>
          </cell>
          <cell r="AX107">
            <v>-2</v>
          </cell>
          <cell r="AY107">
            <v>-9</v>
          </cell>
          <cell r="AZ107">
            <v>-2</v>
          </cell>
          <cell r="BA107">
            <v>-2</v>
          </cell>
          <cell r="BB107">
            <v>-4</v>
          </cell>
          <cell r="BC107">
            <v>-3</v>
          </cell>
          <cell r="BD107">
            <v>-7</v>
          </cell>
          <cell r="BE107">
            <v>-2</v>
          </cell>
          <cell r="BF107">
            <v>-9</v>
          </cell>
          <cell r="BG107">
            <v>-2</v>
          </cell>
          <cell r="BH107">
            <v>-2</v>
          </cell>
          <cell r="BI107">
            <v>-4</v>
          </cell>
        </row>
        <row r="108">
          <cell r="A108" t="str">
            <v>ByImmoROpCrt</v>
          </cell>
          <cell r="B108" t="str">
            <v>Résultat opérationnel courant</v>
          </cell>
          <cell r="C108">
            <v>28</v>
          </cell>
          <cell r="D108">
            <v>41</v>
          </cell>
          <cell r="E108">
            <v>69</v>
          </cell>
          <cell r="F108">
            <v>54</v>
          </cell>
          <cell r="G108">
            <v>123</v>
          </cell>
          <cell r="H108">
            <v>51</v>
          </cell>
          <cell r="I108">
            <v>174</v>
          </cell>
          <cell r="J108">
            <v>27</v>
          </cell>
          <cell r="K108">
            <v>32</v>
          </cell>
          <cell r="L108">
            <v>59</v>
          </cell>
          <cell r="M108">
            <v>30</v>
          </cell>
          <cell r="N108">
            <v>89</v>
          </cell>
          <cell r="O108">
            <v>49</v>
          </cell>
          <cell r="P108">
            <v>138</v>
          </cell>
          <cell r="Q108">
            <v>25</v>
          </cell>
          <cell r="R108">
            <v>34</v>
          </cell>
          <cell r="S108">
            <v>59</v>
          </cell>
          <cell r="T108">
            <v>33</v>
          </cell>
          <cell r="U108">
            <v>92</v>
          </cell>
          <cell r="V108">
            <v>75</v>
          </cell>
          <cell r="W108">
            <v>167</v>
          </cell>
          <cell r="X108">
            <v>31</v>
          </cell>
          <cell r="Y108">
            <v>42</v>
          </cell>
          <cell r="Z108">
            <v>73</v>
          </cell>
          <cell r="AA108">
            <v>66</v>
          </cell>
          <cell r="AB108">
            <v>139</v>
          </cell>
          <cell r="AC108">
            <v>84</v>
          </cell>
          <cell r="AD108">
            <v>223</v>
          </cell>
          <cell r="AE108">
            <v>31</v>
          </cell>
          <cell r="AF108">
            <v>31</v>
          </cell>
          <cell r="AG108">
            <v>62</v>
          </cell>
          <cell r="AH108">
            <v>61</v>
          </cell>
          <cell r="AI108">
            <v>123</v>
          </cell>
          <cell r="AJ108">
            <v>95</v>
          </cell>
          <cell r="AK108">
            <v>218</v>
          </cell>
          <cell r="AL108">
            <v>29</v>
          </cell>
          <cell r="AM108">
            <v>48</v>
          </cell>
          <cell r="AN108">
            <v>77</v>
          </cell>
          <cell r="AO108">
            <v>35</v>
          </cell>
          <cell r="AP108">
            <v>112</v>
          </cell>
          <cell r="AQ108">
            <v>76</v>
          </cell>
          <cell r="AR108">
            <v>188</v>
          </cell>
          <cell r="AS108">
            <v>30</v>
          </cell>
          <cell r="AT108">
            <v>48</v>
          </cell>
          <cell r="AU108">
            <v>78</v>
          </cell>
          <cell r="AV108">
            <v>35</v>
          </cell>
          <cell r="AW108">
            <v>113</v>
          </cell>
          <cell r="AX108">
            <v>77</v>
          </cell>
          <cell r="AY108">
            <v>190</v>
          </cell>
          <cell r="AZ108">
            <v>14</v>
          </cell>
          <cell r="BA108">
            <v>15</v>
          </cell>
          <cell r="BB108">
            <v>29</v>
          </cell>
          <cell r="BC108">
            <v>13</v>
          </cell>
          <cell r="BD108">
            <v>42</v>
          </cell>
          <cell r="BE108">
            <v>57</v>
          </cell>
          <cell r="BF108">
            <v>99</v>
          </cell>
          <cell r="BG108">
            <v>-16</v>
          </cell>
          <cell r="BH108">
            <v>-22</v>
          </cell>
          <cell r="BI108">
            <v>-38</v>
          </cell>
        </row>
        <row r="109">
          <cell r="A109" t="str">
            <v>ByImmoRopCrtajusté</v>
          </cell>
          <cell r="B109" t="str">
            <v>Résultat opérationnel courant après Loyer</v>
          </cell>
          <cell r="AS109">
            <v>29</v>
          </cell>
          <cell r="AT109">
            <v>48</v>
          </cell>
          <cell r="AU109">
            <v>77</v>
          </cell>
          <cell r="AV109">
            <v>35</v>
          </cell>
          <cell r="AW109">
            <v>112</v>
          </cell>
          <cell r="AX109">
            <v>76</v>
          </cell>
          <cell r="AY109">
            <v>188</v>
          </cell>
          <cell r="AZ109">
            <v>14</v>
          </cell>
          <cell r="BA109">
            <v>14</v>
          </cell>
          <cell r="BB109">
            <v>28</v>
          </cell>
          <cell r="BC109">
            <v>13</v>
          </cell>
          <cell r="BD109">
            <v>41</v>
          </cell>
          <cell r="BE109">
            <v>56</v>
          </cell>
          <cell r="BF109">
            <v>97</v>
          </cell>
          <cell r="BG109">
            <v>-16</v>
          </cell>
          <cell r="BH109">
            <v>-23</v>
          </cell>
          <cell r="BI109">
            <v>-39</v>
          </cell>
        </row>
        <row r="110">
          <cell r="A110" t="str">
            <v>ByImmoRop</v>
          </cell>
          <cell r="B110" t="str">
            <v>Résultat opérationnel</v>
          </cell>
          <cell r="C110">
            <v>28</v>
          </cell>
          <cell r="D110">
            <v>41</v>
          </cell>
          <cell r="E110">
            <v>69</v>
          </cell>
          <cell r="F110">
            <v>54</v>
          </cell>
          <cell r="G110">
            <v>123</v>
          </cell>
          <cell r="H110">
            <v>51</v>
          </cell>
          <cell r="I110">
            <v>174</v>
          </cell>
          <cell r="J110">
            <v>27</v>
          </cell>
          <cell r="K110">
            <v>32</v>
          </cell>
          <cell r="L110">
            <v>59</v>
          </cell>
          <cell r="M110">
            <v>27</v>
          </cell>
          <cell r="N110">
            <v>86</v>
          </cell>
          <cell r="O110">
            <v>48</v>
          </cell>
          <cell r="P110">
            <v>134</v>
          </cell>
          <cell r="Q110">
            <v>24</v>
          </cell>
          <cell r="R110">
            <v>33</v>
          </cell>
          <cell r="S110">
            <v>57</v>
          </cell>
          <cell r="T110">
            <v>33</v>
          </cell>
          <cell r="U110">
            <v>90</v>
          </cell>
          <cell r="V110">
            <v>64</v>
          </cell>
          <cell r="W110">
            <v>154</v>
          </cell>
          <cell r="X110">
            <v>31</v>
          </cell>
          <cell r="Y110">
            <v>42</v>
          </cell>
          <cell r="Z110">
            <v>73</v>
          </cell>
          <cell r="AA110">
            <v>66</v>
          </cell>
          <cell r="AB110">
            <v>139</v>
          </cell>
          <cell r="AC110">
            <v>84</v>
          </cell>
          <cell r="AD110">
            <v>223</v>
          </cell>
          <cell r="AE110">
            <v>31</v>
          </cell>
          <cell r="AF110">
            <v>31</v>
          </cell>
          <cell r="AG110">
            <v>62</v>
          </cell>
          <cell r="AH110">
            <v>61</v>
          </cell>
          <cell r="AI110">
            <v>123</v>
          </cell>
          <cell r="AJ110">
            <v>95</v>
          </cell>
          <cell r="AK110">
            <v>218</v>
          </cell>
          <cell r="AL110">
            <v>29</v>
          </cell>
          <cell r="AM110">
            <v>48</v>
          </cell>
          <cell r="AN110">
            <v>77</v>
          </cell>
          <cell r="AO110">
            <v>35</v>
          </cell>
          <cell r="AP110">
            <v>112</v>
          </cell>
          <cell r="AQ110">
            <v>76</v>
          </cell>
          <cell r="AR110">
            <v>188</v>
          </cell>
          <cell r="AS110">
            <v>30</v>
          </cell>
          <cell r="AT110">
            <v>48</v>
          </cell>
          <cell r="AU110">
            <v>78</v>
          </cell>
          <cell r="AV110">
            <v>35</v>
          </cell>
          <cell r="AW110">
            <v>113</v>
          </cell>
          <cell r="AX110">
            <v>77</v>
          </cell>
          <cell r="AY110">
            <v>190</v>
          </cell>
          <cell r="AZ110">
            <v>14</v>
          </cell>
          <cell r="BA110">
            <v>15</v>
          </cell>
          <cell r="BB110">
            <v>29</v>
          </cell>
          <cell r="BC110">
            <v>13</v>
          </cell>
          <cell r="BD110">
            <v>42</v>
          </cell>
          <cell r="BE110">
            <v>57</v>
          </cell>
          <cell r="BF110">
            <v>99</v>
          </cell>
          <cell r="BG110">
            <v>-16</v>
          </cell>
          <cell r="BH110">
            <v>-22</v>
          </cell>
          <cell r="BI110">
            <v>-38</v>
          </cell>
        </row>
        <row r="111">
          <cell r="A111" t="str">
            <v>ByImmoRopajusté</v>
          </cell>
          <cell r="B111" t="str">
            <v>Résultat opérationnel après Loyer</v>
          </cell>
          <cell r="AS111">
            <v>29</v>
          </cell>
          <cell r="AT111">
            <v>48</v>
          </cell>
          <cell r="AU111">
            <v>77</v>
          </cell>
          <cell r="AV111">
            <v>35</v>
          </cell>
          <cell r="AW111">
            <v>112</v>
          </cell>
          <cell r="AX111">
            <v>76</v>
          </cell>
          <cell r="AY111">
            <v>188</v>
          </cell>
          <cell r="AZ111">
            <v>14</v>
          </cell>
          <cell r="BA111">
            <v>14</v>
          </cell>
          <cell r="BB111">
            <v>28</v>
          </cell>
          <cell r="BC111">
            <v>13</v>
          </cell>
          <cell r="BD111">
            <v>41</v>
          </cell>
          <cell r="BE111">
            <v>56</v>
          </cell>
          <cell r="BF111">
            <v>97</v>
          </cell>
          <cell r="BG111">
            <v>-16</v>
          </cell>
          <cell r="BH111">
            <v>-23</v>
          </cell>
          <cell r="BI111">
            <v>-39</v>
          </cell>
        </row>
        <row r="112">
          <cell r="A112" t="str">
            <v>ByImmoCfCoutEnd</v>
          </cell>
          <cell r="B112" t="str">
            <v>Coût de l'endettement fin. Net</v>
          </cell>
          <cell r="AE112">
            <v>-1</v>
          </cell>
          <cell r="AF112">
            <v>0</v>
          </cell>
          <cell r="AG112">
            <v>-1</v>
          </cell>
          <cell r="AH112">
            <v>0</v>
          </cell>
          <cell r="AI112">
            <v>-1</v>
          </cell>
          <cell r="AJ112">
            <v>-1</v>
          </cell>
          <cell r="AK112">
            <v>-2</v>
          </cell>
          <cell r="AL112">
            <v>0</v>
          </cell>
          <cell r="AM112">
            <v>-1</v>
          </cell>
          <cell r="AN112">
            <v>-1</v>
          </cell>
          <cell r="AO112">
            <v>-1</v>
          </cell>
          <cell r="AP112">
            <v>-2</v>
          </cell>
          <cell r="AQ112">
            <v>0</v>
          </cell>
          <cell r="AR112">
            <v>-2</v>
          </cell>
          <cell r="AS112">
            <v>0</v>
          </cell>
          <cell r="AT112">
            <v>-1</v>
          </cell>
          <cell r="AU112">
            <v>-1</v>
          </cell>
          <cell r="AV112">
            <v>-1</v>
          </cell>
          <cell r="AW112">
            <v>-2</v>
          </cell>
          <cell r="AX112">
            <v>0</v>
          </cell>
          <cell r="AY112">
            <v>-2</v>
          </cell>
          <cell r="AZ112">
            <v>-1</v>
          </cell>
          <cell r="BA112">
            <v>0</v>
          </cell>
          <cell r="BB112">
            <v>-1</v>
          </cell>
          <cell r="BC112">
            <v>-1</v>
          </cell>
          <cell r="BD112">
            <v>-2</v>
          </cell>
          <cell r="BE112">
            <v>0</v>
          </cell>
          <cell r="BF112">
            <v>-2</v>
          </cell>
          <cell r="BH112">
            <v>0</v>
          </cell>
          <cell r="BI112">
            <v>0</v>
          </cell>
        </row>
        <row r="113">
          <cell r="A113" t="str">
            <v>ByImmoRFinIFRS16</v>
          </cell>
          <cell r="B113" t="str">
            <v>Charges d'intérêts locatives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-1</v>
          </cell>
          <cell r="AT113">
            <v>0</v>
          </cell>
          <cell r="AU113">
            <v>-1</v>
          </cell>
          <cell r="AV113">
            <v>0</v>
          </cell>
          <cell r="AW113">
            <v>-1</v>
          </cell>
          <cell r="AX113">
            <v>-1</v>
          </cell>
          <cell r="AY113">
            <v>-2</v>
          </cell>
          <cell r="AZ113">
            <v>0</v>
          </cell>
          <cell r="BA113">
            <v>-1</v>
          </cell>
          <cell r="BB113">
            <v>-1</v>
          </cell>
          <cell r="BC113">
            <v>0</v>
          </cell>
          <cell r="BD113">
            <v>-1</v>
          </cell>
          <cell r="BE113">
            <v>-1</v>
          </cell>
          <cell r="BF113">
            <v>-2</v>
          </cell>
          <cell r="BH113">
            <v>-1</v>
          </cell>
          <cell r="BI113">
            <v>-1</v>
          </cell>
        </row>
        <row r="114">
          <cell r="A114" t="str">
            <v>ByImmoRFin</v>
          </cell>
          <cell r="B114" t="str">
            <v>Résultat financier</v>
          </cell>
          <cell r="AE114">
            <v>-4</v>
          </cell>
          <cell r="AF114">
            <v>-3</v>
          </cell>
          <cell r="AG114">
            <v>-7</v>
          </cell>
          <cell r="AH114">
            <v>-4</v>
          </cell>
          <cell r="AI114">
            <v>-11</v>
          </cell>
          <cell r="AJ114">
            <v>-8</v>
          </cell>
          <cell r="AK114">
            <v>-19</v>
          </cell>
          <cell r="AL114">
            <v>-3</v>
          </cell>
          <cell r="AM114">
            <v>-5</v>
          </cell>
          <cell r="AN114">
            <v>-8</v>
          </cell>
          <cell r="AO114">
            <v>-3</v>
          </cell>
          <cell r="AP114">
            <v>-11</v>
          </cell>
          <cell r="AQ114">
            <v>-4</v>
          </cell>
          <cell r="AR114">
            <v>-15</v>
          </cell>
          <cell r="AS114">
            <v>-4</v>
          </cell>
          <cell r="AT114">
            <v>-5</v>
          </cell>
          <cell r="AU114">
            <v>-9</v>
          </cell>
          <cell r="AV114">
            <v>-3</v>
          </cell>
          <cell r="AW114">
            <v>-12</v>
          </cell>
          <cell r="AX114">
            <v>-5</v>
          </cell>
          <cell r="AY114">
            <v>-17</v>
          </cell>
          <cell r="AZ114">
            <v>-2</v>
          </cell>
          <cell r="BA114">
            <v>-1</v>
          </cell>
          <cell r="BB114">
            <v>-3</v>
          </cell>
          <cell r="BC114">
            <v>-2</v>
          </cell>
          <cell r="BD114">
            <v>-5</v>
          </cell>
          <cell r="BE114">
            <v>-6</v>
          </cell>
          <cell r="BF114">
            <v>-11</v>
          </cell>
          <cell r="BG114">
            <v>-4</v>
          </cell>
          <cell r="BH114">
            <v>-4</v>
          </cell>
          <cell r="BI114">
            <v>-8</v>
          </cell>
        </row>
        <row r="115">
          <cell r="A115" t="str">
            <v>ByImmoIS</v>
          </cell>
          <cell r="B115" t="str">
            <v>Charge d'impôts</v>
          </cell>
          <cell r="Q115">
            <v>-7</v>
          </cell>
          <cell r="S115">
            <v>-18</v>
          </cell>
          <cell r="U115">
            <v>-28</v>
          </cell>
          <cell r="W115">
            <v>-51</v>
          </cell>
          <cell r="X115">
            <v>-9</v>
          </cell>
          <cell r="Y115">
            <v>-18</v>
          </cell>
          <cell r="Z115">
            <v>-27</v>
          </cell>
          <cell r="AA115">
            <v>-12</v>
          </cell>
          <cell r="AB115">
            <v>-39</v>
          </cell>
          <cell r="AC115">
            <v>-26</v>
          </cell>
          <cell r="AD115">
            <v>-65</v>
          </cell>
          <cell r="AE115">
            <v>-9</v>
          </cell>
          <cell r="AF115">
            <v>-14</v>
          </cell>
          <cell r="AG115">
            <v>-23</v>
          </cell>
          <cell r="AH115">
            <v>-11</v>
          </cell>
          <cell r="AI115">
            <v>-34</v>
          </cell>
          <cell r="AJ115">
            <v>-31</v>
          </cell>
          <cell r="AK115">
            <v>-65</v>
          </cell>
          <cell r="AL115">
            <v>-7</v>
          </cell>
          <cell r="AM115">
            <v>-17</v>
          </cell>
          <cell r="AN115">
            <v>-24</v>
          </cell>
          <cell r="AO115">
            <v>-11</v>
          </cell>
          <cell r="AP115">
            <v>-35</v>
          </cell>
          <cell r="AQ115">
            <v>-44</v>
          </cell>
          <cell r="AR115">
            <v>-79</v>
          </cell>
          <cell r="AS115">
            <v>-7</v>
          </cell>
          <cell r="AT115">
            <v>-17</v>
          </cell>
          <cell r="AU115">
            <v>-24</v>
          </cell>
          <cell r="AV115">
            <v>-11</v>
          </cell>
          <cell r="AW115">
            <v>-35</v>
          </cell>
          <cell r="AX115">
            <v>-44</v>
          </cell>
          <cell r="AY115">
            <v>-79</v>
          </cell>
          <cell r="AZ115">
            <v>-4</v>
          </cell>
          <cell r="BA115">
            <v>-6</v>
          </cell>
          <cell r="BB115">
            <v>-10</v>
          </cell>
          <cell r="BC115">
            <v>-6</v>
          </cell>
          <cell r="BD115">
            <v>-16</v>
          </cell>
          <cell r="BE115">
            <v>-22</v>
          </cell>
          <cell r="BF115">
            <v>-38</v>
          </cell>
          <cell r="BG115">
            <v>6</v>
          </cell>
          <cell r="BH115">
            <v>7</v>
          </cell>
          <cell r="BI115">
            <v>13</v>
          </cell>
        </row>
        <row r="116">
          <cell r="A116" t="str">
            <v>ByImmoRNME</v>
          </cell>
          <cell r="B116" t="str">
            <v>Résultat net des mises en équivalence</v>
          </cell>
          <cell r="Q116">
            <v>0</v>
          </cell>
          <cell r="S116">
            <v>0</v>
          </cell>
          <cell r="W116">
            <v>-1</v>
          </cell>
          <cell r="X116">
            <v>-1</v>
          </cell>
          <cell r="Y116">
            <v>0</v>
          </cell>
          <cell r="Z116">
            <v>-1</v>
          </cell>
          <cell r="AA116">
            <v>-6</v>
          </cell>
          <cell r="AB116">
            <v>-7</v>
          </cell>
          <cell r="AC116">
            <v>-5</v>
          </cell>
          <cell r="AD116">
            <v>-12</v>
          </cell>
          <cell r="AE116">
            <v>-1</v>
          </cell>
          <cell r="AF116">
            <v>0</v>
          </cell>
          <cell r="AG116">
            <v>-1</v>
          </cell>
          <cell r="AH116">
            <v>-6</v>
          </cell>
          <cell r="AI116">
            <v>-7</v>
          </cell>
          <cell r="AJ116">
            <v>1</v>
          </cell>
          <cell r="AK116">
            <v>-6</v>
          </cell>
          <cell r="AL116">
            <v>0</v>
          </cell>
          <cell r="AM116">
            <v>-1</v>
          </cell>
          <cell r="AN116">
            <v>-1</v>
          </cell>
          <cell r="AO116">
            <v>-1</v>
          </cell>
          <cell r="AP116">
            <v>-2</v>
          </cell>
          <cell r="AQ116">
            <v>49</v>
          </cell>
          <cell r="AR116">
            <v>47</v>
          </cell>
          <cell r="AS116">
            <v>-1</v>
          </cell>
          <cell r="AT116">
            <v>-1</v>
          </cell>
          <cell r="AU116">
            <v>-2</v>
          </cell>
          <cell r="AV116">
            <v>-1</v>
          </cell>
          <cell r="AW116">
            <v>-3</v>
          </cell>
          <cell r="AX116">
            <v>49</v>
          </cell>
          <cell r="AY116">
            <v>46</v>
          </cell>
          <cell r="AZ116">
            <v>-2</v>
          </cell>
          <cell r="BA116">
            <v>0</v>
          </cell>
          <cell r="BB116">
            <v>-2</v>
          </cell>
          <cell r="BC116">
            <v>2</v>
          </cell>
          <cell r="BD116">
            <v>0</v>
          </cell>
          <cell r="BE116">
            <v>-3</v>
          </cell>
          <cell r="BF116">
            <v>-3</v>
          </cell>
          <cell r="BG116">
            <v>-1</v>
          </cell>
          <cell r="BH116">
            <v>1</v>
          </cell>
          <cell r="BI116">
            <v>0</v>
          </cell>
        </row>
        <row r="117">
          <cell r="A117" t="str">
            <v>ByImmoRN100</v>
          </cell>
          <cell r="B117" t="str">
            <v>Résultat net 100%</v>
          </cell>
          <cell r="C117">
            <v>18</v>
          </cell>
          <cell r="D117">
            <v>23</v>
          </cell>
          <cell r="E117">
            <v>41</v>
          </cell>
          <cell r="F117">
            <v>32</v>
          </cell>
          <cell r="G117">
            <v>73</v>
          </cell>
          <cell r="H117">
            <v>29</v>
          </cell>
          <cell r="I117">
            <v>102</v>
          </cell>
          <cell r="J117">
            <v>15</v>
          </cell>
          <cell r="K117">
            <v>19</v>
          </cell>
          <cell r="L117">
            <v>34</v>
          </cell>
          <cell r="M117">
            <v>12</v>
          </cell>
          <cell r="N117">
            <v>46</v>
          </cell>
          <cell r="O117">
            <v>31</v>
          </cell>
          <cell r="P117">
            <v>77</v>
          </cell>
          <cell r="Q117">
            <v>16</v>
          </cell>
          <cell r="R117">
            <v>18</v>
          </cell>
          <cell r="S117">
            <v>34</v>
          </cell>
          <cell r="T117">
            <v>19</v>
          </cell>
          <cell r="U117">
            <v>53</v>
          </cell>
          <cell r="V117">
            <v>38</v>
          </cell>
          <cell r="W117">
            <v>91</v>
          </cell>
          <cell r="X117">
            <v>17</v>
          </cell>
          <cell r="Y117">
            <v>21</v>
          </cell>
          <cell r="Z117">
            <v>38</v>
          </cell>
          <cell r="AA117">
            <v>44</v>
          </cell>
          <cell r="AB117">
            <v>82</v>
          </cell>
          <cell r="AC117">
            <v>45</v>
          </cell>
          <cell r="AD117">
            <v>127</v>
          </cell>
          <cell r="AE117">
            <v>17</v>
          </cell>
          <cell r="AF117">
            <v>14</v>
          </cell>
          <cell r="AG117">
            <v>31</v>
          </cell>
          <cell r="AH117">
            <v>40</v>
          </cell>
          <cell r="AI117">
            <v>71</v>
          </cell>
          <cell r="AJ117">
            <v>57</v>
          </cell>
          <cell r="AK117">
            <v>128</v>
          </cell>
          <cell r="AL117">
            <v>19</v>
          </cell>
          <cell r="AM117">
            <v>25</v>
          </cell>
          <cell r="AN117">
            <v>44</v>
          </cell>
          <cell r="AO117">
            <v>20</v>
          </cell>
          <cell r="AP117">
            <v>64</v>
          </cell>
          <cell r="AQ117">
            <v>77</v>
          </cell>
          <cell r="AR117">
            <v>141</v>
          </cell>
          <cell r="AS117">
            <v>18</v>
          </cell>
          <cell r="AT117">
            <v>25</v>
          </cell>
          <cell r="AU117">
            <v>43</v>
          </cell>
          <cell r="AV117">
            <v>20</v>
          </cell>
          <cell r="AW117">
            <v>63</v>
          </cell>
          <cell r="AX117">
            <v>77</v>
          </cell>
          <cell r="AY117">
            <v>140</v>
          </cell>
          <cell r="AZ117">
            <v>6</v>
          </cell>
          <cell r="BA117">
            <v>8</v>
          </cell>
          <cell r="BB117">
            <v>14</v>
          </cell>
          <cell r="BC117">
            <v>7</v>
          </cell>
          <cell r="BD117">
            <v>21</v>
          </cell>
          <cell r="BE117">
            <v>26</v>
          </cell>
          <cell r="BF117">
            <v>47</v>
          </cell>
          <cell r="BG117">
            <v>-15</v>
          </cell>
          <cell r="BH117">
            <v>-18</v>
          </cell>
          <cell r="BI117">
            <v>-33</v>
          </cell>
        </row>
        <row r="118">
          <cell r="A118" t="str">
            <v>ByImmoRNPG</v>
          </cell>
          <cell r="B118" t="str">
            <v>Résultat net part du Groupe</v>
          </cell>
          <cell r="C118">
            <v>18</v>
          </cell>
          <cell r="D118">
            <v>23</v>
          </cell>
          <cell r="E118">
            <v>41</v>
          </cell>
          <cell r="F118">
            <v>32</v>
          </cell>
          <cell r="G118">
            <v>73</v>
          </cell>
          <cell r="H118">
            <v>29</v>
          </cell>
          <cell r="I118">
            <v>102</v>
          </cell>
          <cell r="J118">
            <v>15</v>
          </cell>
          <cell r="K118">
            <v>19</v>
          </cell>
          <cell r="L118">
            <v>34</v>
          </cell>
          <cell r="M118">
            <v>12</v>
          </cell>
          <cell r="N118">
            <v>46</v>
          </cell>
          <cell r="O118">
            <v>31</v>
          </cell>
          <cell r="P118">
            <v>77</v>
          </cell>
          <cell r="Q118">
            <v>16</v>
          </cell>
          <cell r="R118">
            <v>18</v>
          </cell>
          <cell r="S118">
            <v>34</v>
          </cell>
          <cell r="T118">
            <v>19</v>
          </cell>
          <cell r="U118">
            <v>53</v>
          </cell>
          <cell r="V118">
            <v>38</v>
          </cell>
          <cell r="W118">
            <v>91</v>
          </cell>
          <cell r="X118">
            <v>16</v>
          </cell>
          <cell r="Y118">
            <v>21</v>
          </cell>
          <cell r="Z118">
            <v>37</v>
          </cell>
          <cell r="AA118">
            <v>44</v>
          </cell>
          <cell r="AB118">
            <v>81</v>
          </cell>
          <cell r="AC118">
            <v>44</v>
          </cell>
          <cell r="AD118">
            <v>125</v>
          </cell>
          <cell r="AE118">
            <v>16</v>
          </cell>
          <cell r="AF118">
            <v>14</v>
          </cell>
          <cell r="AG118">
            <v>30</v>
          </cell>
          <cell r="AH118">
            <v>40</v>
          </cell>
          <cell r="AI118">
            <v>70</v>
          </cell>
          <cell r="AJ118">
            <v>56</v>
          </cell>
          <cell r="AK118">
            <v>126</v>
          </cell>
          <cell r="AL118">
            <v>17</v>
          </cell>
          <cell r="AM118">
            <v>25</v>
          </cell>
          <cell r="AN118">
            <v>42</v>
          </cell>
          <cell r="AO118">
            <v>20</v>
          </cell>
          <cell r="AP118">
            <v>62</v>
          </cell>
          <cell r="AQ118">
            <v>76</v>
          </cell>
          <cell r="AR118">
            <v>138</v>
          </cell>
          <cell r="AS118">
            <v>17</v>
          </cell>
          <cell r="AT118">
            <v>24</v>
          </cell>
          <cell r="AU118">
            <v>41</v>
          </cell>
          <cell r="AV118">
            <v>20</v>
          </cell>
          <cell r="AW118">
            <v>61</v>
          </cell>
          <cell r="AX118">
            <v>76</v>
          </cell>
          <cell r="AY118">
            <v>137</v>
          </cell>
          <cell r="AZ118">
            <v>6</v>
          </cell>
          <cell r="BA118">
            <v>7</v>
          </cell>
          <cell r="BB118">
            <v>13</v>
          </cell>
          <cell r="BC118">
            <v>7</v>
          </cell>
          <cell r="BD118">
            <v>20</v>
          </cell>
          <cell r="BE118">
            <v>26</v>
          </cell>
          <cell r="BF118">
            <v>46</v>
          </cell>
          <cell r="BG118">
            <v>-15</v>
          </cell>
          <cell r="BH118">
            <v>-18</v>
          </cell>
          <cell r="BI118">
            <v>-33</v>
          </cell>
        </row>
        <row r="119">
          <cell r="A119" t="str">
            <v>ByImmoCaf</v>
          </cell>
          <cell r="B119" t="str">
            <v>Caf</v>
          </cell>
          <cell r="C119">
            <v>24</v>
          </cell>
          <cell r="D119">
            <v>42</v>
          </cell>
          <cell r="E119">
            <v>66</v>
          </cell>
          <cell r="F119">
            <v>44</v>
          </cell>
          <cell r="G119">
            <v>110</v>
          </cell>
          <cell r="H119">
            <v>47</v>
          </cell>
          <cell r="I119">
            <v>157</v>
          </cell>
          <cell r="J119">
            <v>26</v>
          </cell>
          <cell r="K119">
            <v>24</v>
          </cell>
          <cell r="L119">
            <v>50</v>
          </cell>
          <cell r="M119">
            <v>25</v>
          </cell>
          <cell r="N119">
            <v>75</v>
          </cell>
          <cell r="O119">
            <v>45</v>
          </cell>
          <cell r="P119">
            <v>120</v>
          </cell>
          <cell r="Q119">
            <v>20</v>
          </cell>
          <cell r="R119">
            <v>33</v>
          </cell>
          <cell r="S119">
            <v>53</v>
          </cell>
          <cell r="T119">
            <v>28</v>
          </cell>
          <cell r="U119">
            <v>81</v>
          </cell>
          <cell r="V119">
            <v>80</v>
          </cell>
          <cell r="W119">
            <v>161</v>
          </cell>
          <cell r="X119">
            <v>23</v>
          </cell>
          <cell r="Y119">
            <v>50</v>
          </cell>
          <cell r="Z119">
            <v>73</v>
          </cell>
          <cell r="AA119">
            <v>46</v>
          </cell>
          <cell r="AB119">
            <v>119</v>
          </cell>
          <cell r="AC119">
            <v>80</v>
          </cell>
          <cell r="AD119">
            <v>199</v>
          </cell>
          <cell r="AE119">
            <v>23</v>
          </cell>
          <cell r="AF119">
            <v>39</v>
          </cell>
          <cell r="AG119">
            <v>62</v>
          </cell>
          <cell r="AH119">
            <v>41</v>
          </cell>
          <cell r="AI119">
            <v>103</v>
          </cell>
          <cell r="AJ119">
            <v>91</v>
          </cell>
          <cell r="AK119">
            <v>194</v>
          </cell>
          <cell r="AL119">
            <v>20</v>
          </cell>
          <cell r="AM119">
            <v>48</v>
          </cell>
          <cell r="AN119">
            <v>68</v>
          </cell>
          <cell r="AO119">
            <v>31</v>
          </cell>
          <cell r="AP119">
            <v>99</v>
          </cell>
          <cell r="AQ119">
            <v>116</v>
          </cell>
          <cell r="AR119">
            <v>215</v>
          </cell>
          <cell r="AS119">
            <v>23</v>
          </cell>
          <cell r="AY119">
            <v>226</v>
          </cell>
        </row>
        <row r="120">
          <cell r="A120" t="str">
            <v>ByImmoCAFnette</v>
          </cell>
          <cell r="B120" t="str">
            <v>Caf nette</v>
          </cell>
          <cell r="C120" t="str">
            <v>info non dispo</v>
          </cell>
          <cell r="D120" t="str">
            <v>info non dispo</v>
          </cell>
          <cell r="E120" t="str">
            <v>info non dispo</v>
          </cell>
          <cell r="F120" t="str">
            <v>info non dispo</v>
          </cell>
          <cell r="G120">
            <v>66</v>
          </cell>
          <cell r="H120">
            <v>31</v>
          </cell>
          <cell r="I120">
            <v>97</v>
          </cell>
          <cell r="J120">
            <v>17</v>
          </cell>
          <cell r="K120">
            <v>13</v>
          </cell>
          <cell r="L120">
            <v>30</v>
          </cell>
          <cell r="M120">
            <v>12</v>
          </cell>
          <cell r="N120">
            <v>42</v>
          </cell>
          <cell r="O120">
            <v>32</v>
          </cell>
          <cell r="P120">
            <v>74</v>
          </cell>
          <cell r="Q120">
            <v>13</v>
          </cell>
          <cell r="R120">
            <v>21</v>
          </cell>
          <cell r="S120">
            <v>34</v>
          </cell>
          <cell r="T120">
            <v>17</v>
          </cell>
          <cell r="U120">
            <v>51</v>
          </cell>
          <cell r="V120">
            <v>57</v>
          </cell>
          <cell r="W120">
            <v>108</v>
          </cell>
          <cell r="X120">
            <v>13</v>
          </cell>
          <cell r="Y120">
            <v>32</v>
          </cell>
          <cell r="Z120">
            <v>45</v>
          </cell>
          <cell r="AA120">
            <v>34</v>
          </cell>
          <cell r="AB120">
            <v>79</v>
          </cell>
          <cell r="AC120">
            <v>53</v>
          </cell>
          <cell r="AD120">
            <v>132</v>
          </cell>
          <cell r="AE120">
            <v>13</v>
          </cell>
          <cell r="AF120">
            <v>25</v>
          </cell>
          <cell r="AG120">
            <v>38</v>
          </cell>
          <cell r="AH120">
            <v>30</v>
          </cell>
          <cell r="AI120">
            <v>68</v>
          </cell>
          <cell r="AJ120">
            <v>59</v>
          </cell>
          <cell r="AK120">
            <v>127</v>
          </cell>
          <cell r="AL120">
            <v>8</v>
          </cell>
          <cell r="AM120">
            <v>35</v>
          </cell>
          <cell r="AN120">
            <v>43</v>
          </cell>
          <cell r="AO120">
            <v>19</v>
          </cell>
          <cell r="AP120">
            <v>62</v>
          </cell>
          <cell r="AQ120">
            <v>72</v>
          </cell>
          <cell r="AR120">
            <v>134</v>
          </cell>
          <cell r="AS120">
            <v>10</v>
          </cell>
          <cell r="AT120">
            <v>28</v>
          </cell>
          <cell r="AU120">
            <v>38</v>
          </cell>
          <cell r="AV120">
            <v>18</v>
          </cell>
          <cell r="AW120">
            <v>56</v>
          </cell>
          <cell r="AX120">
            <v>62</v>
          </cell>
          <cell r="AY120">
            <v>118</v>
          </cell>
          <cell r="AZ120">
            <v>-1</v>
          </cell>
          <cell r="BA120">
            <v>-9</v>
          </cell>
          <cell r="BB120">
            <v>-10</v>
          </cell>
          <cell r="BC120">
            <v>3</v>
          </cell>
          <cell r="BD120">
            <v>-7</v>
          </cell>
          <cell r="BE120">
            <v>127</v>
          </cell>
          <cell r="BF120">
            <v>120</v>
          </cell>
          <cell r="BG120">
            <v>-24</v>
          </cell>
          <cell r="BH120">
            <v>-20</v>
          </cell>
          <cell r="BI120">
            <v>-44</v>
          </cell>
        </row>
        <row r="121">
          <cell r="A121" t="str">
            <v>ByImmoVarBfr</v>
          </cell>
          <cell r="B121" t="str">
            <v>Variation du BFR lié à l'activité</v>
          </cell>
          <cell r="C121">
            <v>-110</v>
          </cell>
          <cell r="D121">
            <v>-42</v>
          </cell>
          <cell r="E121">
            <v>-152</v>
          </cell>
          <cell r="F121">
            <v>38</v>
          </cell>
          <cell r="G121">
            <v>-114</v>
          </cell>
          <cell r="H121">
            <v>96</v>
          </cell>
          <cell r="I121">
            <v>-18</v>
          </cell>
          <cell r="J121">
            <v>-109</v>
          </cell>
          <cell r="K121">
            <v>-67</v>
          </cell>
          <cell r="L121">
            <v>-176</v>
          </cell>
          <cell r="M121">
            <v>-108</v>
          </cell>
          <cell r="N121">
            <v>-284</v>
          </cell>
          <cell r="O121">
            <v>155</v>
          </cell>
          <cell r="P121">
            <v>-129</v>
          </cell>
          <cell r="Q121">
            <v>-151</v>
          </cell>
          <cell r="R121">
            <v>-63</v>
          </cell>
          <cell r="S121">
            <v>-214</v>
          </cell>
          <cell r="T121">
            <v>-30</v>
          </cell>
          <cell r="U121">
            <v>-244</v>
          </cell>
          <cell r="V121">
            <v>182</v>
          </cell>
          <cell r="W121">
            <v>-62</v>
          </cell>
          <cell r="X121">
            <v>-219</v>
          </cell>
          <cell r="Y121">
            <v>-138</v>
          </cell>
          <cell r="Z121">
            <v>-357</v>
          </cell>
          <cell r="AA121">
            <v>19</v>
          </cell>
          <cell r="AB121">
            <v>-338</v>
          </cell>
          <cell r="AC121">
            <v>259</v>
          </cell>
          <cell r="AD121">
            <v>-79</v>
          </cell>
          <cell r="AE121">
            <v>-219</v>
          </cell>
          <cell r="AF121">
            <v>-127</v>
          </cell>
          <cell r="AG121">
            <v>-346</v>
          </cell>
          <cell r="AH121">
            <v>24</v>
          </cell>
          <cell r="AI121">
            <v>-322</v>
          </cell>
          <cell r="AJ121">
            <v>248</v>
          </cell>
          <cell r="AK121">
            <v>-74</v>
          </cell>
          <cell r="AL121">
            <v>-197</v>
          </cell>
          <cell r="AM121">
            <v>-78</v>
          </cell>
          <cell r="AN121">
            <v>-275</v>
          </cell>
          <cell r="AO121">
            <v>17</v>
          </cell>
          <cell r="AP121">
            <v>-258</v>
          </cell>
          <cell r="AQ121">
            <v>163</v>
          </cell>
          <cell r="AR121">
            <v>-95</v>
          </cell>
          <cell r="AS121">
            <v>-197</v>
          </cell>
          <cell r="AT121">
            <v>-78</v>
          </cell>
          <cell r="AU121">
            <v>-275</v>
          </cell>
          <cell r="AV121">
            <v>17</v>
          </cell>
          <cell r="AW121">
            <v>-258</v>
          </cell>
          <cell r="AX121">
            <v>163</v>
          </cell>
          <cell r="AY121">
            <v>-95</v>
          </cell>
          <cell r="AZ121">
            <v>-76</v>
          </cell>
          <cell r="BA121">
            <v>-69</v>
          </cell>
          <cell r="BB121">
            <v>-145</v>
          </cell>
          <cell r="BC121">
            <v>-55</v>
          </cell>
          <cell r="BD121">
            <v>-200</v>
          </cell>
          <cell r="BE121">
            <v>405</v>
          </cell>
          <cell r="BF121">
            <v>205</v>
          </cell>
          <cell r="BG121">
            <v>-98</v>
          </cell>
          <cell r="BH121">
            <v>-119</v>
          </cell>
          <cell r="BI121">
            <v>-217</v>
          </cell>
        </row>
        <row r="122">
          <cell r="A122" t="str">
            <v>ByImmoImpVers</v>
          </cell>
          <cell r="B122" t="str">
            <v>Impôts versés</v>
          </cell>
          <cell r="Q122">
            <v>-10</v>
          </cell>
          <cell r="S122">
            <v>-11</v>
          </cell>
          <cell r="U122">
            <v>-21</v>
          </cell>
          <cell r="V122">
            <v>-9</v>
          </cell>
          <cell r="W122">
            <v>-30</v>
          </cell>
          <cell r="X122">
            <v>-9</v>
          </cell>
          <cell r="Y122">
            <v>-24</v>
          </cell>
          <cell r="Z122">
            <v>-33</v>
          </cell>
          <cell r="AA122">
            <v>-12</v>
          </cell>
          <cell r="AB122">
            <v>-45</v>
          </cell>
          <cell r="AC122">
            <v>-10</v>
          </cell>
          <cell r="AD122">
            <v>-55</v>
          </cell>
          <cell r="AE122">
            <v>-9</v>
          </cell>
          <cell r="AF122">
            <v>-24</v>
          </cell>
          <cell r="AG122">
            <v>-33</v>
          </cell>
          <cell r="AH122">
            <v>-12</v>
          </cell>
          <cell r="AI122">
            <v>-45</v>
          </cell>
          <cell r="AJ122">
            <v>-10</v>
          </cell>
          <cell r="AK122">
            <v>-55</v>
          </cell>
          <cell r="AL122">
            <v>-12</v>
          </cell>
          <cell r="AM122">
            <v>-22</v>
          </cell>
          <cell r="AN122">
            <v>-34</v>
          </cell>
          <cell r="AO122">
            <v>-14</v>
          </cell>
          <cell r="AP122">
            <v>-48</v>
          </cell>
          <cell r="AQ122">
            <v>-56</v>
          </cell>
          <cell r="AR122">
            <v>-104</v>
          </cell>
          <cell r="AS122">
            <v>-12</v>
          </cell>
          <cell r="AT122">
            <v>-22</v>
          </cell>
          <cell r="AU122">
            <v>-34</v>
          </cell>
          <cell r="AV122">
            <v>-14</v>
          </cell>
          <cell r="AW122">
            <v>-48</v>
          </cell>
          <cell r="AX122">
            <v>-56</v>
          </cell>
          <cell r="AY122">
            <v>-104</v>
          </cell>
          <cell r="AZ122">
            <v>-11</v>
          </cell>
          <cell r="BA122">
            <v>-28</v>
          </cell>
          <cell r="BB122">
            <v>-39</v>
          </cell>
          <cell r="BC122">
            <v>-14</v>
          </cell>
          <cell r="BD122">
            <v>-53</v>
          </cell>
          <cell r="BE122">
            <v>0</v>
          </cell>
          <cell r="BF122">
            <v>-53</v>
          </cell>
          <cell r="BH122">
            <v>-12</v>
          </cell>
          <cell r="BI122">
            <v>-12</v>
          </cell>
        </row>
        <row r="123">
          <cell r="A123" t="str">
            <v>ByImmoInvExplNet</v>
          </cell>
          <cell r="B123" t="str">
            <v>Investissements d'exploitation nets</v>
          </cell>
          <cell r="C123" t="str">
            <v>info non dispo</v>
          </cell>
          <cell r="D123" t="str">
            <v>info non dispo</v>
          </cell>
          <cell r="E123" t="str">
            <v>info non dispo</v>
          </cell>
          <cell r="F123" t="str">
            <v>info non dispo</v>
          </cell>
          <cell r="G123">
            <v>-9</v>
          </cell>
          <cell r="H123">
            <v>-4</v>
          </cell>
          <cell r="I123">
            <v>-13</v>
          </cell>
          <cell r="J123">
            <v>-2</v>
          </cell>
          <cell r="K123">
            <v>-4</v>
          </cell>
          <cell r="L123">
            <v>-6</v>
          </cell>
          <cell r="M123">
            <v>-4</v>
          </cell>
          <cell r="N123">
            <v>-10</v>
          </cell>
          <cell r="O123">
            <v>-3</v>
          </cell>
          <cell r="P123">
            <v>-13</v>
          </cell>
          <cell r="Q123">
            <v>-4</v>
          </cell>
          <cell r="R123">
            <v>-6</v>
          </cell>
          <cell r="S123">
            <v>-10</v>
          </cell>
          <cell r="T123">
            <v>-7</v>
          </cell>
          <cell r="U123">
            <v>-17</v>
          </cell>
          <cell r="V123">
            <v>-11</v>
          </cell>
          <cell r="W123">
            <v>-28</v>
          </cell>
          <cell r="X123">
            <v>-6</v>
          </cell>
          <cell r="Y123">
            <v>-5</v>
          </cell>
          <cell r="Z123">
            <v>-11</v>
          </cell>
          <cell r="AA123">
            <v>-1</v>
          </cell>
          <cell r="AB123">
            <v>-12</v>
          </cell>
          <cell r="AC123">
            <v>-2</v>
          </cell>
          <cell r="AD123">
            <v>-14</v>
          </cell>
          <cell r="AE123">
            <v>-6</v>
          </cell>
          <cell r="AF123">
            <v>-5</v>
          </cell>
          <cell r="AG123">
            <v>-11</v>
          </cell>
          <cell r="AH123">
            <v>-1</v>
          </cell>
          <cell r="AI123">
            <v>-12</v>
          </cell>
          <cell r="AJ123">
            <v>-2</v>
          </cell>
          <cell r="AK123">
            <v>-14</v>
          </cell>
          <cell r="AL123">
            <v>-2</v>
          </cell>
          <cell r="AM123">
            <v>-2</v>
          </cell>
          <cell r="AN123">
            <v>-4</v>
          </cell>
          <cell r="AO123">
            <v>-2</v>
          </cell>
          <cell r="AP123">
            <v>-6</v>
          </cell>
          <cell r="AQ123">
            <v>-2</v>
          </cell>
          <cell r="AR123">
            <v>-8</v>
          </cell>
          <cell r="AS123">
            <v>-2</v>
          </cell>
          <cell r="AT123">
            <v>-2</v>
          </cell>
          <cell r="AU123">
            <v>-4</v>
          </cell>
          <cell r="AV123">
            <v>-2</v>
          </cell>
          <cell r="AW123">
            <v>-6</v>
          </cell>
          <cell r="AX123">
            <v>-2</v>
          </cell>
          <cell r="AY123">
            <v>-8</v>
          </cell>
          <cell r="AZ123">
            <v>-2</v>
          </cell>
          <cell r="BA123">
            <v>-4</v>
          </cell>
          <cell r="BB123">
            <v>-6</v>
          </cell>
          <cell r="BC123">
            <v>-1</v>
          </cell>
          <cell r="BD123">
            <v>-7</v>
          </cell>
          <cell r="BE123">
            <v>-4</v>
          </cell>
          <cell r="BF123">
            <v>-11</v>
          </cell>
          <cell r="BG123">
            <v>-2</v>
          </cell>
          <cell r="BH123">
            <v>0</v>
          </cell>
          <cell r="BI123">
            <v>-2</v>
          </cell>
        </row>
        <row r="124">
          <cell r="A124" t="str">
            <v>ByImmoInvFinNet</v>
          </cell>
          <cell r="B124" t="str">
            <v>Investissements/cessions financiers nets</v>
          </cell>
          <cell r="AG124">
            <v>0</v>
          </cell>
          <cell r="AH124">
            <v>6</v>
          </cell>
          <cell r="AI124">
            <v>6</v>
          </cell>
          <cell r="AJ124">
            <v>-4</v>
          </cell>
          <cell r="AK124">
            <v>2</v>
          </cell>
          <cell r="AN124">
            <v>-1</v>
          </cell>
          <cell r="AO124">
            <v>1</v>
          </cell>
          <cell r="AP124">
            <v>0</v>
          </cell>
          <cell r="AQ124">
            <v>-1</v>
          </cell>
          <cell r="AR124">
            <v>-1</v>
          </cell>
          <cell r="AS124">
            <v>0</v>
          </cell>
          <cell r="AT124">
            <v>-1</v>
          </cell>
          <cell r="AU124">
            <v>-1</v>
          </cell>
          <cell r="AV124">
            <v>0</v>
          </cell>
          <cell r="AW124">
            <v>-1</v>
          </cell>
          <cell r="AX124">
            <v>0</v>
          </cell>
          <cell r="AY124">
            <v>-1</v>
          </cell>
          <cell r="AZ124">
            <v>0</v>
          </cell>
          <cell r="BA124">
            <v>0</v>
          </cell>
          <cell r="BB124">
            <v>0</v>
          </cell>
          <cell r="BC124">
            <v>-1</v>
          </cell>
          <cell r="BD124">
            <v>-1</v>
          </cell>
          <cell r="BE124">
            <v>-4</v>
          </cell>
          <cell r="BF124">
            <v>-5</v>
          </cell>
          <cell r="BG124">
            <v>0</v>
          </cell>
          <cell r="BH124">
            <v>-1</v>
          </cell>
          <cell r="BI124">
            <v>-1</v>
          </cell>
        </row>
        <row r="125">
          <cell r="A125" t="str">
            <v>ByImmoVarBfrImmoExpl</v>
          </cell>
          <cell r="B125" t="str">
            <v>Variation du BFR lié aux immos</v>
          </cell>
          <cell r="AE125">
            <v>-1</v>
          </cell>
          <cell r="AF125">
            <v>-1</v>
          </cell>
          <cell r="AG125">
            <v>-2</v>
          </cell>
          <cell r="AH125">
            <v>0</v>
          </cell>
          <cell r="AI125">
            <v>-2</v>
          </cell>
          <cell r="AJ125">
            <v>1</v>
          </cell>
          <cell r="AK125">
            <v>-1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A126" t="str">
            <v>ByImmoCfDiv</v>
          </cell>
          <cell r="B126" t="str">
            <v>Dividendes versés</v>
          </cell>
          <cell r="AE126">
            <v>0</v>
          </cell>
          <cell r="AF126">
            <v>-1</v>
          </cell>
          <cell r="AG126">
            <v>-1</v>
          </cell>
          <cell r="AH126">
            <v>0</v>
          </cell>
          <cell r="AI126">
            <v>-1</v>
          </cell>
          <cell r="AJ126">
            <v>0</v>
          </cell>
          <cell r="AK126">
            <v>-1</v>
          </cell>
          <cell r="AL126">
            <v>0</v>
          </cell>
          <cell r="AM126">
            <v>-127</v>
          </cell>
          <cell r="AN126">
            <v>-127</v>
          </cell>
          <cell r="AO126">
            <v>0</v>
          </cell>
          <cell r="AP126">
            <v>-127</v>
          </cell>
          <cell r="AQ126">
            <v>0</v>
          </cell>
          <cell r="AR126">
            <v>-127</v>
          </cell>
          <cell r="AS126">
            <v>0</v>
          </cell>
          <cell r="AT126">
            <v>-127</v>
          </cell>
          <cell r="AU126">
            <v>-127</v>
          </cell>
          <cell r="AV126">
            <v>0</v>
          </cell>
          <cell r="AW126">
            <v>-127</v>
          </cell>
          <cell r="AX126">
            <v>0</v>
          </cell>
          <cell r="AY126">
            <v>-127</v>
          </cell>
          <cell r="AZ126">
            <v>-2</v>
          </cell>
          <cell r="BA126">
            <v>-172</v>
          </cell>
          <cell r="BB126">
            <v>-174</v>
          </cell>
          <cell r="BC126">
            <v>0</v>
          </cell>
          <cell r="BD126">
            <v>-174</v>
          </cell>
          <cell r="BE126">
            <v>1</v>
          </cell>
          <cell r="BF126">
            <v>-173</v>
          </cell>
          <cell r="BG126">
            <v>-1</v>
          </cell>
          <cell r="BH126">
            <v>0</v>
          </cell>
          <cell r="BI126">
            <v>-1</v>
          </cell>
        </row>
        <row r="127">
          <cell r="A127" t="str">
            <v>ByImmoRemDetteLoyer</v>
          </cell>
          <cell r="B127" t="str">
            <v>Remboursement des obligations locatives</v>
          </cell>
          <cell r="AR127">
            <v>0</v>
          </cell>
          <cell r="AS127">
            <v>-2</v>
          </cell>
          <cell r="AT127">
            <v>-3</v>
          </cell>
          <cell r="AU127">
            <v>-5</v>
          </cell>
          <cell r="AV127">
            <v>-2</v>
          </cell>
          <cell r="AW127">
            <v>-7</v>
          </cell>
          <cell r="AX127">
            <v>-2</v>
          </cell>
          <cell r="AY127">
            <v>-9</v>
          </cell>
          <cell r="AZ127">
            <v>-2</v>
          </cell>
          <cell r="BA127">
            <v>-2</v>
          </cell>
          <cell r="BB127">
            <v>-4</v>
          </cell>
          <cell r="BC127">
            <v>-2</v>
          </cell>
          <cell r="BD127">
            <v>-6</v>
          </cell>
          <cell r="BE127">
            <v>-3</v>
          </cell>
          <cell r="BF127">
            <v>-9</v>
          </cell>
          <cell r="BG127">
            <v>-2</v>
          </cell>
          <cell r="BH127">
            <v>-2</v>
          </cell>
          <cell r="BI127">
            <v>-4</v>
          </cell>
        </row>
        <row r="128">
          <cell r="A128" t="str">
            <v>ByImmoCfTxConv</v>
          </cell>
          <cell r="B128" t="str">
            <v>Variation des taux de changes</v>
          </cell>
          <cell r="AE128">
            <v>0</v>
          </cell>
          <cell r="AF128">
            <v>1</v>
          </cell>
          <cell r="AG128">
            <v>1</v>
          </cell>
          <cell r="AH128">
            <v>-2</v>
          </cell>
          <cell r="AI128">
            <v>-1</v>
          </cell>
          <cell r="AJ128">
            <v>2</v>
          </cell>
          <cell r="AK128">
            <v>1</v>
          </cell>
          <cell r="AL128">
            <v>0</v>
          </cell>
          <cell r="AM128">
            <v>-1</v>
          </cell>
          <cell r="AN128">
            <v>-1</v>
          </cell>
          <cell r="AO128">
            <v>0</v>
          </cell>
          <cell r="AP128">
            <v>-1</v>
          </cell>
          <cell r="AQ128">
            <v>0</v>
          </cell>
          <cell r="AR128">
            <v>-1</v>
          </cell>
          <cell r="AS128">
            <v>0</v>
          </cell>
          <cell r="AT128">
            <v>-1</v>
          </cell>
          <cell r="AU128">
            <v>-1</v>
          </cell>
          <cell r="AV128">
            <v>0</v>
          </cell>
          <cell r="AW128">
            <v>-1</v>
          </cell>
          <cell r="AX128">
            <v>0</v>
          </cell>
          <cell r="AY128">
            <v>-1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A129" t="str">
            <v>ByImmoCFLolddef</v>
          </cell>
          <cell r="B129" t="str">
            <v>Cash-flow libre (ancienne définition)</v>
          </cell>
          <cell r="C129" t="str">
            <v>info non dispo</v>
          </cell>
          <cell r="D129" t="str">
            <v>info non dispo</v>
          </cell>
          <cell r="E129" t="str">
            <v>info non dispo</v>
          </cell>
          <cell r="F129" t="str">
            <v>info non dispo</v>
          </cell>
          <cell r="G129">
            <v>57</v>
          </cell>
          <cell r="H129">
            <v>27</v>
          </cell>
          <cell r="I129">
            <v>84</v>
          </cell>
          <cell r="J129">
            <v>15</v>
          </cell>
          <cell r="K129">
            <v>9</v>
          </cell>
          <cell r="L129">
            <v>24</v>
          </cell>
          <cell r="M129">
            <v>8</v>
          </cell>
          <cell r="N129">
            <v>32</v>
          </cell>
          <cell r="O129">
            <v>29</v>
          </cell>
          <cell r="P129">
            <v>61</v>
          </cell>
          <cell r="Q129">
            <v>9</v>
          </cell>
          <cell r="R129">
            <v>15</v>
          </cell>
          <cell r="S129">
            <v>24</v>
          </cell>
          <cell r="T129">
            <v>10</v>
          </cell>
          <cell r="U129">
            <v>34</v>
          </cell>
          <cell r="V129">
            <v>46</v>
          </cell>
          <cell r="W129">
            <v>80</v>
          </cell>
          <cell r="X129">
            <v>7</v>
          </cell>
          <cell r="Y129">
            <v>27</v>
          </cell>
          <cell r="Z129">
            <v>34</v>
          </cell>
          <cell r="AA129">
            <v>33</v>
          </cell>
          <cell r="AB129">
            <v>67</v>
          </cell>
          <cell r="AC129">
            <v>51</v>
          </cell>
          <cell r="AD129">
            <v>118</v>
          </cell>
          <cell r="AE129">
            <v>7</v>
          </cell>
          <cell r="AF129">
            <v>20</v>
          </cell>
          <cell r="AG129">
            <v>27</v>
          </cell>
          <cell r="AH129">
            <v>29</v>
          </cell>
          <cell r="AI129">
            <v>56</v>
          </cell>
          <cell r="AJ129">
            <v>57</v>
          </cell>
          <cell r="AK129">
            <v>113</v>
          </cell>
          <cell r="AL129">
            <v>11</v>
          </cell>
          <cell r="AM129">
            <v>28</v>
          </cell>
          <cell r="AN129">
            <v>39</v>
          </cell>
          <cell r="AO129">
            <v>17</v>
          </cell>
          <cell r="AP129">
            <v>56</v>
          </cell>
          <cell r="AQ129">
            <v>70</v>
          </cell>
          <cell r="AR129">
            <v>126</v>
          </cell>
        </row>
        <row r="130">
          <cell r="A130" t="str">
            <v>ByImmoCFL</v>
          </cell>
          <cell r="B130" t="str">
            <v>Cash-flow libre</v>
          </cell>
          <cell r="C130" t="e">
            <v>#VALUE!</v>
          </cell>
          <cell r="D130" t="e">
            <v>#VALUE!</v>
          </cell>
          <cell r="E130" t="e">
            <v>#VALUE!</v>
          </cell>
          <cell r="F130" t="e">
            <v>#VALUE!</v>
          </cell>
          <cell r="G130">
            <v>57</v>
          </cell>
          <cell r="H130">
            <v>27</v>
          </cell>
          <cell r="I130">
            <v>84</v>
          </cell>
          <cell r="J130">
            <v>15</v>
          </cell>
          <cell r="K130">
            <v>9</v>
          </cell>
          <cell r="L130">
            <v>24</v>
          </cell>
          <cell r="M130">
            <v>8</v>
          </cell>
          <cell r="N130">
            <v>32</v>
          </cell>
          <cell r="O130">
            <v>29</v>
          </cell>
          <cell r="P130">
            <v>61</v>
          </cell>
          <cell r="Q130">
            <v>6</v>
          </cell>
          <cell r="R130">
            <v>15</v>
          </cell>
          <cell r="S130">
            <v>31</v>
          </cell>
          <cell r="T130">
            <v>10</v>
          </cell>
          <cell r="U130">
            <v>41</v>
          </cell>
          <cell r="V130">
            <v>37</v>
          </cell>
          <cell r="W130">
            <v>101</v>
          </cell>
          <cell r="X130">
            <v>7</v>
          </cell>
          <cell r="Y130">
            <v>21</v>
          </cell>
          <cell r="Z130">
            <v>28</v>
          </cell>
          <cell r="AA130">
            <v>33</v>
          </cell>
          <cell r="AB130">
            <v>61</v>
          </cell>
          <cell r="AC130">
            <v>67</v>
          </cell>
          <cell r="AD130">
            <v>128</v>
          </cell>
          <cell r="AE130">
            <v>7</v>
          </cell>
          <cell r="AF130">
            <v>10</v>
          </cell>
          <cell r="AG130">
            <v>17</v>
          </cell>
          <cell r="AH130">
            <v>28</v>
          </cell>
          <cell r="AI130">
            <v>45</v>
          </cell>
          <cell r="AJ130">
            <v>78</v>
          </cell>
          <cell r="AK130">
            <v>123</v>
          </cell>
          <cell r="AL130">
            <v>6</v>
          </cell>
          <cell r="AM130">
            <v>23</v>
          </cell>
          <cell r="AN130">
            <v>29</v>
          </cell>
          <cell r="AO130">
            <v>14</v>
          </cell>
          <cell r="AP130">
            <v>43</v>
          </cell>
          <cell r="AQ130">
            <v>58</v>
          </cell>
          <cell r="AR130">
            <v>126</v>
          </cell>
          <cell r="AS130">
            <v>6</v>
          </cell>
          <cell r="AT130">
            <v>23</v>
          </cell>
          <cell r="AU130">
            <v>29</v>
          </cell>
          <cell r="AV130">
            <v>14</v>
          </cell>
          <cell r="AW130">
            <v>43</v>
          </cell>
          <cell r="AX130">
            <v>58</v>
          </cell>
          <cell r="AY130">
            <v>101</v>
          </cell>
          <cell r="AZ130">
            <v>-5</v>
          </cell>
          <cell r="BA130">
            <v>-15</v>
          </cell>
          <cell r="BB130">
            <v>-20</v>
          </cell>
          <cell r="BC130">
            <v>0</v>
          </cell>
          <cell r="BD130">
            <v>-20</v>
          </cell>
          <cell r="BE130">
            <v>120</v>
          </cell>
          <cell r="BF130">
            <v>100</v>
          </cell>
          <cell r="BG130">
            <v>-28</v>
          </cell>
          <cell r="BH130">
            <v>-22</v>
          </cell>
          <cell r="BI130">
            <v>-50</v>
          </cell>
        </row>
        <row r="131">
          <cell r="A131" t="str">
            <v>ByImmoCFLaPBFR</v>
          </cell>
          <cell r="B131" t="str">
            <v>Cash-flow libre après BFR</v>
          </cell>
          <cell r="C131" t="e">
            <v>#VALUE!</v>
          </cell>
          <cell r="D131" t="e">
            <v>#VALUE!</v>
          </cell>
          <cell r="E131" t="e">
            <v>#VALUE!</v>
          </cell>
          <cell r="F131" t="e">
            <v>#VALUE!</v>
          </cell>
          <cell r="G131">
            <v>-57</v>
          </cell>
          <cell r="H131">
            <v>123</v>
          </cell>
          <cell r="I131">
            <v>66</v>
          </cell>
          <cell r="J131">
            <v>-94</v>
          </cell>
          <cell r="K131">
            <v>-58</v>
          </cell>
          <cell r="L131">
            <v>-152</v>
          </cell>
          <cell r="M131">
            <v>-100</v>
          </cell>
          <cell r="N131">
            <v>-252</v>
          </cell>
          <cell r="O131">
            <v>184</v>
          </cell>
          <cell r="P131">
            <v>-68</v>
          </cell>
          <cell r="Q131">
            <v>-142</v>
          </cell>
          <cell r="R131">
            <v>-48</v>
          </cell>
          <cell r="S131">
            <v>-190</v>
          </cell>
          <cell r="T131">
            <v>-20</v>
          </cell>
          <cell r="U131">
            <v>-210</v>
          </cell>
          <cell r="V131">
            <v>228</v>
          </cell>
          <cell r="W131">
            <v>18</v>
          </cell>
          <cell r="X131">
            <v>-212</v>
          </cell>
          <cell r="Y131">
            <v>-111</v>
          </cell>
          <cell r="Z131">
            <v>-323</v>
          </cell>
          <cell r="AA131">
            <v>52</v>
          </cell>
          <cell r="AB131">
            <v>-271</v>
          </cell>
          <cell r="AC131">
            <v>310</v>
          </cell>
          <cell r="AD131">
            <v>39</v>
          </cell>
          <cell r="AE131">
            <v>-213</v>
          </cell>
          <cell r="AF131">
            <v>-108</v>
          </cell>
          <cell r="AG131">
            <v>-321</v>
          </cell>
          <cell r="AH131">
            <v>53</v>
          </cell>
          <cell r="AI131">
            <v>-268</v>
          </cell>
          <cell r="AJ131">
            <v>306</v>
          </cell>
          <cell r="AK131">
            <v>38</v>
          </cell>
          <cell r="AL131">
            <v>-186</v>
          </cell>
          <cell r="AM131">
            <v>-50</v>
          </cell>
          <cell r="AN131">
            <v>-236</v>
          </cell>
          <cell r="AO131">
            <v>34</v>
          </cell>
          <cell r="AP131">
            <v>-202</v>
          </cell>
          <cell r="AQ131">
            <v>233</v>
          </cell>
          <cell r="AR131">
            <v>31</v>
          </cell>
          <cell r="AS131">
            <v>-191</v>
          </cell>
          <cell r="AT131">
            <v>-55</v>
          </cell>
          <cell r="AU131">
            <v>-246</v>
          </cell>
          <cell r="AV131">
            <v>31</v>
          </cell>
          <cell r="AW131">
            <v>-215</v>
          </cell>
          <cell r="AX131">
            <v>221</v>
          </cell>
          <cell r="AY131">
            <v>6</v>
          </cell>
          <cell r="AZ131">
            <v>-81</v>
          </cell>
          <cell r="BA131">
            <v>-84</v>
          </cell>
          <cell r="BB131">
            <v>-165</v>
          </cell>
          <cell r="BC131">
            <v>-55</v>
          </cell>
          <cell r="BD131">
            <v>-220</v>
          </cell>
          <cell r="BE131">
            <v>525</v>
          </cell>
          <cell r="BF131">
            <v>305</v>
          </cell>
          <cell r="BG131">
            <v>-126</v>
          </cell>
          <cell r="BH131">
            <v>-141</v>
          </cell>
          <cell r="BI131">
            <v>-267</v>
          </cell>
        </row>
        <row r="132">
          <cell r="A132" t="str">
            <v>ByImmoEndNet</v>
          </cell>
          <cell r="B132" t="str">
            <v>Endettement financier net</v>
          </cell>
          <cell r="C132">
            <v>157</v>
          </cell>
          <cell r="D132">
            <v>-131</v>
          </cell>
          <cell r="E132">
            <v>26</v>
          </cell>
          <cell r="F132">
            <v>67</v>
          </cell>
          <cell r="G132">
            <v>93</v>
          </cell>
          <cell r="H132">
            <v>110</v>
          </cell>
          <cell r="I132">
            <v>203</v>
          </cell>
          <cell r="J132">
            <v>94</v>
          </cell>
          <cell r="K132">
            <v>-176</v>
          </cell>
          <cell r="L132">
            <v>-82</v>
          </cell>
          <cell r="M132">
            <v>-106</v>
          </cell>
          <cell r="N132">
            <v>-188</v>
          </cell>
          <cell r="O132">
            <v>193</v>
          </cell>
          <cell r="P132">
            <v>5</v>
          </cell>
          <cell r="Q132">
            <v>-143</v>
          </cell>
          <cell r="R132">
            <v>-97</v>
          </cell>
          <cell r="S132">
            <v>-240</v>
          </cell>
          <cell r="T132">
            <v>-34</v>
          </cell>
          <cell r="U132">
            <v>-274</v>
          </cell>
          <cell r="V132">
            <v>-124</v>
          </cell>
          <cell r="W132">
            <v>-124</v>
          </cell>
          <cell r="X132">
            <v>-335</v>
          </cell>
          <cell r="Y132">
            <v>-454</v>
          </cell>
          <cell r="Z132">
            <v>-454</v>
          </cell>
          <cell r="AA132">
            <v>45</v>
          </cell>
          <cell r="AB132">
            <v>-409</v>
          </cell>
          <cell r="AC132">
            <v>323</v>
          </cell>
          <cell r="AD132">
            <v>-86</v>
          </cell>
          <cell r="AE132">
            <v>-335</v>
          </cell>
          <cell r="AF132">
            <v>-119</v>
          </cell>
          <cell r="AG132">
            <v>-454</v>
          </cell>
          <cell r="AH132">
            <v>45</v>
          </cell>
          <cell r="AI132">
            <v>-409</v>
          </cell>
          <cell r="AJ132">
            <v>323</v>
          </cell>
          <cell r="AK132">
            <v>-86</v>
          </cell>
          <cell r="AL132">
            <v>-307</v>
          </cell>
          <cell r="AM132">
            <v>-491</v>
          </cell>
          <cell r="AN132">
            <v>-491</v>
          </cell>
          <cell r="AO132">
            <v>33</v>
          </cell>
          <cell r="AP132">
            <v>-458</v>
          </cell>
          <cell r="AQ132">
            <v>220</v>
          </cell>
          <cell r="AR132">
            <v>-238</v>
          </cell>
          <cell r="AS132">
            <v>-307</v>
          </cell>
          <cell r="AT132">
            <v>-491</v>
          </cell>
          <cell r="AU132">
            <v>-491</v>
          </cell>
          <cell r="AV132">
            <v>-458</v>
          </cell>
          <cell r="AW132">
            <v>-458</v>
          </cell>
          <cell r="AX132">
            <v>-238</v>
          </cell>
          <cell r="AY132">
            <v>-238</v>
          </cell>
          <cell r="AZ132">
            <v>-322</v>
          </cell>
          <cell r="BA132">
            <v>-577</v>
          </cell>
          <cell r="BB132">
            <v>-577</v>
          </cell>
          <cell r="BC132">
            <v>-633</v>
          </cell>
          <cell r="BD132">
            <v>-633</v>
          </cell>
          <cell r="BE132">
            <v>354</v>
          </cell>
          <cell r="BF132">
            <v>-279</v>
          </cell>
          <cell r="BG132">
            <v>-406</v>
          </cell>
          <cell r="BH132">
            <v>-142</v>
          </cell>
          <cell r="BI132">
            <v>-548</v>
          </cell>
        </row>
        <row r="133">
          <cell r="A133" t="str">
            <v>ByImmoDetteLoyerCT</v>
          </cell>
          <cell r="B133" t="str">
            <v>Obligations locatives courantes</v>
          </cell>
          <cell r="AR133">
            <v>0</v>
          </cell>
          <cell r="AS133">
            <v>9</v>
          </cell>
          <cell r="AT133">
            <v>9</v>
          </cell>
          <cell r="AU133">
            <v>9</v>
          </cell>
          <cell r="AV133">
            <v>9</v>
          </cell>
          <cell r="AW133">
            <v>9</v>
          </cell>
          <cell r="AX133">
            <v>8</v>
          </cell>
          <cell r="AY133">
            <v>8</v>
          </cell>
          <cell r="AZ133">
            <v>8</v>
          </cell>
          <cell r="BA133">
            <v>8</v>
          </cell>
          <cell r="BB133">
            <v>8</v>
          </cell>
          <cell r="BC133">
            <v>8</v>
          </cell>
          <cell r="BD133">
            <v>8</v>
          </cell>
          <cell r="BE133">
            <v>1</v>
          </cell>
          <cell r="BF133">
            <v>9</v>
          </cell>
          <cell r="BH133">
            <v>8</v>
          </cell>
          <cell r="BI133">
            <v>8</v>
          </cell>
        </row>
        <row r="134">
          <cell r="A134" t="str">
            <v>ByImmoDetteLoyerLT</v>
          </cell>
          <cell r="B134" t="str">
            <v>Obligations locatives non courantes</v>
          </cell>
          <cell r="AR134">
            <v>0</v>
          </cell>
          <cell r="AS134">
            <v>38</v>
          </cell>
          <cell r="AT134">
            <v>38</v>
          </cell>
          <cell r="AU134">
            <v>38</v>
          </cell>
          <cell r="AV134">
            <v>36</v>
          </cell>
          <cell r="AW134">
            <v>36</v>
          </cell>
          <cell r="AX134">
            <v>35</v>
          </cell>
          <cell r="AY134">
            <v>35</v>
          </cell>
          <cell r="AZ134">
            <v>33</v>
          </cell>
          <cell r="BA134">
            <v>33</v>
          </cell>
          <cell r="BB134">
            <v>33</v>
          </cell>
          <cell r="BC134">
            <v>31</v>
          </cell>
          <cell r="BD134">
            <v>31</v>
          </cell>
          <cell r="BE134">
            <v>0</v>
          </cell>
          <cell r="BF134">
            <v>31</v>
          </cell>
          <cell r="BH134">
            <v>27</v>
          </cell>
          <cell r="BI134">
            <v>27</v>
          </cell>
        </row>
        <row r="135">
          <cell r="A135" t="str">
            <v>COLAS</v>
          </cell>
        </row>
        <row r="136">
          <cell r="A136" t="str">
            <v>ColasCa</v>
          </cell>
          <cell r="B136" t="str">
            <v>Chiffre d'affaires</v>
          </cell>
          <cell r="C136">
            <v>2165</v>
          </cell>
          <cell r="D136">
            <v>3129</v>
          </cell>
          <cell r="E136">
            <v>5294</v>
          </cell>
          <cell r="F136">
            <v>3890</v>
          </cell>
          <cell r="G136">
            <v>9184</v>
          </cell>
          <cell r="H136">
            <v>3212</v>
          </cell>
          <cell r="I136">
            <v>12396</v>
          </cell>
          <cell r="J136">
            <v>1979</v>
          </cell>
          <cell r="K136">
            <v>3225</v>
          </cell>
          <cell r="L136">
            <v>5204</v>
          </cell>
          <cell r="M136">
            <v>3729</v>
          </cell>
          <cell r="N136">
            <v>8933</v>
          </cell>
          <cell r="O136">
            <v>3027</v>
          </cell>
          <cell r="P136">
            <v>11960</v>
          </cell>
          <cell r="Q136">
            <v>1754</v>
          </cell>
          <cell r="R136">
            <v>2924</v>
          </cell>
          <cell r="S136">
            <v>4678</v>
          </cell>
          <cell r="T136">
            <v>3437</v>
          </cell>
          <cell r="U136">
            <v>8115</v>
          </cell>
          <cell r="V136">
            <v>2891</v>
          </cell>
          <cell r="W136">
            <v>11006</v>
          </cell>
          <cell r="X136">
            <v>1928</v>
          </cell>
          <cell r="Y136">
            <v>3074</v>
          </cell>
          <cell r="Z136">
            <v>5002</v>
          </cell>
          <cell r="AA136">
            <v>3615</v>
          </cell>
          <cell r="AB136">
            <v>8617</v>
          </cell>
          <cell r="AC136">
            <v>3088</v>
          </cell>
          <cell r="AD136">
            <v>11705</v>
          </cell>
          <cell r="AE136">
            <v>1928</v>
          </cell>
          <cell r="AF136">
            <v>3074</v>
          </cell>
          <cell r="AG136">
            <v>5002</v>
          </cell>
          <cell r="AH136">
            <v>3615</v>
          </cell>
          <cell r="AI136">
            <v>8617</v>
          </cell>
          <cell r="AJ136">
            <v>3088</v>
          </cell>
          <cell r="AK136">
            <v>11705</v>
          </cell>
          <cell r="AL136">
            <v>1898</v>
          </cell>
          <cell r="AM136">
            <v>3463</v>
          </cell>
          <cell r="AN136">
            <v>5361</v>
          </cell>
          <cell r="AO136">
            <v>4241</v>
          </cell>
          <cell r="AP136">
            <v>9602</v>
          </cell>
          <cell r="AQ136">
            <v>3588</v>
          </cell>
          <cell r="AR136">
            <v>13190</v>
          </cell>
          <cell r="AS136">
            <v>1898</v>
          </cell>
          <cell r="AT136">
            <v>3463</v>
          </cell>
          <cell r="AU136">
            <v>5361</v>
          </cell>
          <cell r="AV136">
            <v>4241</v>
          </cell>
          <cell r="AW136">
            <v>9602</v>
          </cell>
          <cell r="AX136">
            <v>3588</v>
          </cell>
          <cell r="AY136">
            <v>13190</v>
          </cell>
          <cell r="AZ136">
            <v>2287</v>
          </cell>
          <cell r="BA136">
            <v>3547</v>
          </cell>
          <cell r="BB136">
            <v>5834</v>
          </cell>
          <cell r="BC136">
            <v>4348</v>
          </cell>
          <cell r="BD136">
            <v>10182</v>
          </cell>
          <cell r="BE136">
            <v>3506</v>
          </cell>
          <cell r="BF136">
            <v>13688</v>
          </cell>
          <cell r="BG136">
            <v>1959</v>
          </cell>
          <cell r="BH136">
            <v>2911</v>
          </cell>
          <cell r="BI136">
            <v>4870</v>
          </cell>
        </row>
        <row r="137">
          <cell r="A137" t="str">
            <v>ColasCaInt</v>
          </cell>
          <cell r="B137" t="str">
            <v>Chiffre d'affaires International</v>
          </cell>
          <cell r="C137">
            <v>776</v>
          </cell>
          <cell r="D137">
            <v>1363</v>
          </cell>
          <cell r="E137">
            <v>2139</v>
          </cell>
          <cell r="F137">
            <v>2065</v>
          </cell>
          <cell r="G137">
            <v>4204</v>
          </cell>
          <cell r="H137">
            <v>1610</v>
          </cell>
          <cell r="I137">
            <v>5814</v>
          </cell>
          <cell r="J137">
            <v>790</v>
          </cell>
          <cell r="K137">
            <v>1601</v>
          </cell>
          <cell r="L137">
            <v>2391</v>
          </cell>
          <cell r="M137">
            <v>2064</v>
          </cell>
          <cell r="N137">
            <v>4455</v>
          </cell>
          <cell r="O137">
            <v>1461</v>
          </cell>
          <cell r="P137">
            <v>5916</v>
          </cell>
          <cell r="Q137">
            <v>670</v>
          </cell>
          <cell r="R137">
            <v>1370</v>
          </cell>
          <cell r="S137">
            <v>2040</v>
          </cell>
          <cell r="T137">
            <v>1819</v>
          </cell>
          <cell r="U137">
            <v>3859</v>
          </cell>
          <cell r="V137">
            <v>1368</v>
          </cell>
          <cell r="W137">
            <v>5227</v>
          </cell>
          <cell r="X137">
            <v>748</v>
          </cell>
          <cell r="Y137">
            <v>1442</v>
          </cell>
          <cell r="Z137">
            <v>2190</v>
          </cell>
          <cell r="AA137">
            <v>1957</v>
          </cell>
          <cell r="AB137">
            <v>4147</v>
          </cell>
          <cell r="AC137">
            <v>1454</v>
          </cell>
          <cell r="AD137">
            <v>5601</v>
          </cell>
          <cell r="AE137">
            <v>748</v>
          </cell>
          <cell r="AF137">
            <v>1442</v>
          </cell>
          <cell r="AG137">
            <v>2190</v>
          </cell>
          <cell r="AH137">
            <v>1957</v>
          </cell>
          <cell r="AI137">
            <v>4147</v>
          </cell>
          <cell r="AJ137">
            <v>1454</v>
          </cell>
          <cell r="AK137">
            <v>5601</v>
          </cell>
          <cell r="AL137">
            <v>732</v>
          </cell>
          <cell r="AM137">
            <v>1774</v>
          </cell>
          <cell r="AN137">
            <v>2506</v>
          </cell>
          <cell r="AO137">
            <v>2405</v>
          </cell>
          <cell r="AP137">
            <v>4911</v>
          </cell>
          <cell r="AQ137">
            <v>1819</v>
          </cell>
          <cell r="AR137">
            <v>6730</v>
          </cell>
          <cell r="AS137">
            <v>732</v>
          </cell>
          <cell r="AT137">
            <v>1774</v>
          </cell>
          <cell r="AU137">
            <v>2506</v>
          </cell>
          <cell r="AV137">
            <v>2405</v>
          </cell>
          <cell r="AW137">
            <v>4911</v>
          </cell>
          <cell r="AX137">
            <v>1819</v>
          </cell>
          <cell r="AY137">
            <v>6730</v>
          </cell>
          <cell r="AZ137">
            <v>934</v>
          </cell>
          <cell r="BA137">
            <v>1829</v>
          </cell>
          <cell r="BB137">
            <v>2763</v>
          </cell>
          <cell r="BC137">
            <v>2534</v>
          </cell>
          <cell r="BD137">
            <v>5297</v>
          </cell>
          <cell r="BE137">
            <v>1795</v>
          </cell>
          <cell r="BF137">
            <v>7092</v>
          </cell>
          <cell r="BG137">
            <v>935</v>
          </cell>
          <cell r="BH137">
            <v>1699</v>
          </cell>
          <cell r="BI137">
            <v>2634</v>
          </cell>
        </row>
        <row r="138">
          <cell r="A138" t="str">
            <v>ColasEBITDA</v>
          </cell>
          <cell r="B138" t="str">
            <v>EBITDA ap Loyer</v>
          </cell>
          <cell r="C138" t="str">
            <v>info non dispo</v>
          </cell>
          <cell r="D138" t="str">
            <v>info non dispo</v>
          </cell>
          <cell r="E138" t="str">
            <v>info non dispo</v>
          </cell>
          <cell r="F138" t="str">
            <v>info non dispo</v>
          </cell>
          <cell r="G138">
            <v>439</v>
          </cell>
          <cell r="H138">
            <v>331</v>
          </cell>
          <cell r="I138">
            <v>770</v>
          </cell>
          <cell r="J138">
            <v>-173</v>
          </cell>
          <cell r="K138">
            <v>222</v>
          </cell>
          <cell r="L138">
            <v>49</v>
          </cell>
          <cell r="M138">
            <v>432</v>
          </cell>
          <cell r="N138">
            <v>481</v>
          </cell>
          <cell r="O138">
            <v>363</v>
          </cell>
          <cell r="P138">
            <v>844</v>
          </cell>
          <cell r="Q138">
            <v>-187</v>
          </cell>
          <cell r="R138">
            <v>226</v>
          </cell>
          <cell r="S138">
            <v>39</v>
          </cell>
          <cell r="T138">
            <v>449</v>
          </cell>
          <cell r="U138">
            <v>488</v>
          </cell>
          <cell r="V138">
            <v>313</v>
          </cell>
          <cell r="W138">
            <v>801</v>
          </cell>
          <cell r="X138">
            <v>-212</v>
          </cell>
          <cell r="Y138">
            <v>211</v>
          </cell>
          <cell r="Z138">
            <v>-1</v>
          </cell>
          <cell r="AA138">
            <v>424</v>
          </cell>
          <cell r="AB138">
            <v>423</v>
          </cell>
          <cell r="AC138">
            <v>313</v>
          </cell>
          <cell r="AD138">
            <v>736</v>
          </cell>
          <cell r="AE138">
            <v>-212</v>
          </cell>
          <cell r="AF138">
            <v>211</v>
          </cell>
          <cell r="AG138">
            <v>-1</v>
          </cell>
          <cell r="AH138">
            <v>424</v>
          </cell>
          <cell r="AI138">
            <v>423</v>
          </cell>
          <cell r="AJ138">
            <v>313</v>
          </cell>
          <cell r="AK138">
            <v>736</v>
          </cell>
          <cell r="AL138">
            <v>-254</v>
          </cell>
          <cell r="AM138">
            <v>207</v>
          </cell>
          <cell r="AN138">
            <v>-47</v>
          </cell>
          <cell r="AO138">
            <v>455</v>
          </cell>
          <cell r="AP138">
            <v>408</v>
          </cell>
          <cell r="AQ138">
            <v>367</v>
          </cell>
          <cell r="AR138">
            <v>775</v>
          </cell>
          <cell r="AS138">
            <v>-253</v>
          </cell>
          <cell r="AT138">
            <v>207</v>
          </cell>
          <cell r="AU138">
            <v>-46</v>
          </cell>
          <cell r="AV138">
            <v>455</v>
          </cell>
          <cell r="AW138">
            <v>409</v>
          </cell>
          <cell r="AX138">
            <v>367</v>
          </cell>
          <cell r="AY138">
            <v>776</v>
          </cell>
          <cell r="AZ138">
            <v>-244</v>
          </cell>
          <cell r="BA138">
            <v>273</v>
          </cell>
          <cell r="BB138">
            <v>29</v>
          </cell>
          <cell r="BC138">
            <v>524</v>
          </cell>
          <cell r="BD138">
            <v>553</v>
          </cell>
          <cell r="BE138">
            <v>379</v>
          </cell>
          <cell r="BF138">
            <v>932</v>
          </cell>
          <cell r="BG138">
            <v>-314</v>
          </cell>
          <cell r="BH138">
            <v>181</v>
          </cell>
          <cell r="BI138">
            <v>-133</v>
          </cell>
        </row>
        <row r="139">
          <cell r="A139" t="str">
            <v>ColasDotAmIFRS16</v>
          </cell>
          <cell r="B139" t="str">
            <v>Dotation amort. droits utilisation</v>
          </cell>
          <cell r="AR139">
            <v>0</v>
          </cell>
          <cell r="AS139">
            <v>-15</v>
          </cell>
          <cell r="AT139">
            <v>-15</v>
          </cell>
          <cell r="AU139">
            <v>-30</v>
          </cell>
          <cell r="AV139">
            <v>-17</v>
          </cell>
          <cell r="AW139">
            <v>-47</v>
          </cell>
          <cell r="AX139">
            <v>-21</v>
          </cell>
          <cell r="AY139">
            <v>-68</v>
          </cell>
          <cell r="AZ139">
            <v>-20</v>
          </cell>
          <cell r="BA139">
            <v>-22</v>
          </cell>
          <cell r="BB139">
            <v>-42</v>
          </cell>
          <cell r="BC139">
            <v>-23</v>
          </cell>
          <cell r="BD139">
            <v>-65</v>
          </cell>
          <cell r="BE139">
            <v>-25</v>
          </cell>
          <cell r="BF139">
            <v>-90</v>
          </cell>
          <cell r="BG139">
            <v>-23</v>
          </cell>
          <cell r="BH139">
            <v>-24</v>
          </cell>
          <cell r="BI139">
            <v>-47</v>
          </cell>
        </row>
        <row r="140">
          <cell r="A140" t="str">
            <v>ColasROpCrt</v>
          </cell>
          <cell r="B140" t="str">
            <v>Résultat opérationnel courant</v>
          </cell>
          <cell r="C140">
            <v>-235</v>
          </cell>
          <cell r="D140">
            <v>108</v>
          </cell>
          <cell r="E140">
            <v>-127</v>
          </cell>
          <cell r="F140">
            <v>293</v>
          </cell>
          <cell r="G140">
            <v>166</v>
          </cell>
          <cell r="H140">
            <v>166</v>
          </cell>
          <cell r="I140">
            <v>332</v>
          </cell>
          <cell r="J140">
            <v>-244</v>
          </cell>
          <cell r="K140">
            <v>125</v>
          </cell>
          <cell r="L140">
            <v>-119</v>
          </cell>
          <cell r="M140">
            <v>314</v>
          </cell>
          <cell r="N140">
            <v>195</v>
          </cell>
          <cell r="O140">
            <v>149</v>
          </cell>
          <cell r="P140">
            <v>344</v>
          </cell>
          <cell r="Q140">
            <v>-223</v>
          </cell>
          <cell r="R140">
            <v>138</v>
          </cell>
          <cell r="S140">
            <v>-85</v>
          </cell>
          <cell r="T140">
            <v>326</v>
          </cell>
          <cell r="U140">
            <v>241</v>
          </cell>
          <cell r="V140">
            <v>145</v>
          </cell>
          <cell r="W140">
            <v>386</v>
          </cell>
          <cell r="X140">
            <v>-264</v>
          </cell>
          <cell r="Y140">
            <v>128</v>
          </cell>
          <cell r="Z140">
            <v>-136</v>
          </cell>
          <cell r="AA140">
            <v>315</v>
          </cell>
          <cell r="AB140">
            <v>179</v>
          </cell>
          <cell r="AC140">
            <v>183</v>
          </cell>
          <cell r="AD140">
            <v>362</v>
          </cell>
          <cell r="AE140">
            <v>-264</v>
          </cell>
          <cell r="AF140">
            <v>128</v>
          </cell>
          <cell r="AG140">
            <v>-136</v>
          </cell>
          <cell r="AH140">
            <v>315</v>
          </cell>
          <cell r="AI140">
            <v>179</v>
          </cell>
          <cell r="AJ140">
            <v>183</v>
          </cell>
          <cell r="AK140">
            <v>362</v>
          </cell>
          <cell r="AL140">
            <v>-302</v>
          </cell>
          <cell r="AM140">
            <v>128</v>
          </cell>
          <cell r="AN140">
            <v>-174</v>
          </cell>
          <cell r="AO140">
            <v>329</v>
          </cell>
          <cell r="AP140">
            <v>155</v>
          </cell>
          <cell r="AQ140">
            <v>204</v>
          </cell>
          <cell r="AR140">
            <v>359</v>
          </cell>
          <cell r="AS140">
            <v>-298</v>
          </cell>
          <cell r="AT140">
            <v>131</v>
          </cell>
          <cell r="AU140">
            <v>-167</v>
          </cell>
          <cell r="AV140">
            <v>331</v>
          </cell>
          <cell r="AW140">
            <v>164</v>
          </cell>
          <cell r="AX140">
            <v>209</v>
          </cell>
          <cell r="AY140">
            <v>373</v>
          </cell>
          <cell r="AZ140">
            <v>-298</v>
          </cell>
          <cell r="BA140">
            <v>162</v>
          </cell>
          <cell r="BB140">
            <v>-136</v>
          </cell>
          <cell r="BC140">
            <v>359</v>
          </cell>
          <cell r="BD140">
            <v>223</v>
          </cell>
          <cell r="BE140">
            <v>210</v>
          </cell>
          <cell r="BF140">
            <v>433</v>
          </cell>
          <cell r="BG140">
            <v>-370</v>
          </cell>
          <cell r="BH140">
            <v>66</v>
          </cell>
          <cell r="BI140">
            <v>-304</v>
          </cell>
        </row>
        <row r="141">
          <cell r="A141" t="str">
            <v>ColasRopCrtajusté</v>
          </cell>
          <cell r="B141" t="str">
            <v>Résultat opérationnel courant après Loyer</v>
          </cell>
          <cell r="AS141">
            <v>-301</v>
          </cell>
          <cell r="AT141">
            <v>128</v>
          </cell>
          <cell r="AU141">
            <v>-173</v>
          </cell>
          <cell r="AV141">
            <v>329</v>
          </cell>
          <cell r="AW141">
            <v>156</v>
          </cell>
          <cell r="AX141">
            <v>204</v>
          </cell>
          <cell r="AY141">
            <v>360</v>
          </cell>
          <cell r="AZ141">
            <v>-301</v>
          </cell>
          <cell r="BA141">
            <v>157</v>
          </cell>
          <cell r="BB141">
            <v>-144</v>
          </cell>
          <cell r="BC141">
            <v>356</v>
          </cell>
          <cell r="BD141">
            <v>212</v>
          </cell>
          <cell r="BE141">
            <v>206</v>
          </cell>
          <cell r="BF141">
            <v>418</v>
          </cell>
          <cell r="BG141">
            <v>-374</v>
          </cell>
          <cell r="BH141">
            <v>63</v>
          </cell>
          <cell r="BI141">
            <v>-311</v>
          </cell>
        </row>
        <row r="142">
          <cell r="A142" t="str">
            <v>ColasRop</v>
          </cell>
          <cell r="B142" t="str">
            <v>Résultat opérationnel</v>
          </cell>
          <cell r="C142">
            <v>-235</v>
          </cell>
          <cell r="D142">
            <v>108</v>
          </cell>
          <cell r="E142">
            <v>-127</v>
          </cell>
          <cell r="F142">
            <v>293</v>
          </cell>
          <cell r="G142">
            <v>166</v>
          </cell>
          <cell r="H142">
            <v>99</v>
          </cell>
          <cell r="I142">
            <v>265</v>
          </cell>
          <cell r="J142">
            <v>-244</v>
          </cell>
          <cell r="K142">
            <v>125</v>
          </cell>
          <cell r="L142">
            <v>-119</v>
          </cell>
          <cell r="M142">
            <v>314</v>
          </cell>
          <cell r="N142">
            <v>195</v>
          </cell>
          <cell r="O142">
            <v>54</v>
          </cell>
          <cell r="P142">
            <v>249</v>
          </cell>
          <cell r="Q142">
            <v>-238</v>
          </cell>
          <cell r="R142">
            <v>123</v>
          </cell>
          <cell r="S142">
            <v>-115</v>
          </cell>
          <cell r="T142">
            <v>317</v>
          </cell>
          <cell r="U142">
            <v>202</v>
          </cell>
          <cell r="V142">
            <v>122</v>
          </cell>
          <cell r="W142">
            <v>324</v>
          </cell>
          <cell r="X142">
            <v>-268</v>
          </cell>
          <cell r="Y142">
            <v>128</v>
          </cell>
          <cell r="Z142">
            <v>-140</v>
          </cell>
          <cell r="AA142">
            <v>314</v>
          </cell>
          <cell r="AB142">
            <v>174</v>
          </cell>
          <cell r="AC142">
            <v>183</v>
          </cell>
          <cell r="AD142">
            <v>357</v>
          </cell>
          <cell r="AE142">
            <v>-268</v>
          </cell>
          <cell r="AF142">
            <v>128</v>
          </cell>
          <cell r="AG142">
            <v>-140</v>
          </cell>
          <cell r="AH142">
            <v>314</v>
          </cell>
          <cell r="AI142">
            <v>174</v>
          </cell>
          <cell r="AJ142">
            <v>183</v>
          </cell>
          <cell r="AK142">
            <v>357</v>
          </cell>
          <cell r="AL142">
            <v>-302</v>
          </cell>
          <cell r="AM142">
            <v>128</v>
          </cell>
          <cell r="AN142">
            <v>-174</v>
          </cell>
          <cell r="AO142">
            <v>329</v>
          </cell>
          <cell r="AP142">
            <v>155</v>
          </cell>
          <cell r="AQ142">
            <v>173</v>
          </cell>
          <cell r="AR142">
            <v>328</v>
          </cell>
          <cell r="AS142">
            <v>-298</v>
          </cell>
          <cell r="AT142">
            <v>131</v>
          </cell>
          <cell r="AU142">
            <v>-167</v>
          </cell>
          <cell r="AV142">
            <v>331</v>
          </cell>
          <cell r="AW142">
            <v>164</v>
          </cell>
          <cell r="AX142">
            <v>178</v>
          </cell>
          <cell r="AY142">
            <v>342</v>
          </cell>
          <cell r="AZ142">
            <v>-298</v>
          </cell>
          <cell r="BA142">
            <v>162</v>
          </cell>
          <cell r="BB142">
            <v>-136</v>
          </cell>
          <cell r="BC142">
            <v>359</v>
          </cell>
          <cell r="BD142">
            <v>223</v>
          </cell>
          <cell r="BE142">
            <v>182</v>
          </cell>
          <cell r="BF142">
            <v>405</v>
          </cell>
          <cell r="BG142">
            <v>-370</v>
          </cell>
          <cell r="BH142">
            <v>21</v>
          </cell>
          <cell r="BI142">
            <v>-349</v>
          </cell>
        </row>
        <row r="143">
          <cell r="A143" t="str">
            <v>ColasRopajusté</v>
          </cell>
          <cell r="B143" t="str">
            <v>Résultat opérationnel après Loyer</v>
          </cell>
          <cell r="AS143">
            <v>-301</v>
          </cell>
          <cell r="AT143">
            <v>128</v>
          </cell>
          <cell r="AU143">
            <v>-173</v>
          </cell>
          <cell r="AV143">
            <v>329</v>
          </cell>
          <cell r="AW143">
            <v>156</v>
          </cell>
          <cell r="AX143">
            <v>173</v>
          </cell>
          <cell r="AY143">
            <v>329</v>
          </cell>
          <cell r="AZ143">
            <v>-301</v>
          </cell>
          <cell r="BA143">
            <v>157</v>
          </cell>
          <cell r="BB143">
            <v>-144</v>
          </cell>
          <cell r="BC143">
            <v>356</v>
          </cell>
          <cell r="BD143">
            <v>212</v>
          </cell>
          <cell r="BE143">
            <v>178</v>
          </cell>
          <cell r="BF143">
            <v>390</v>
          </cell>
          <cell r="BG143">
            <v>-374</v>
          </cell>
          <cell r="BH143">
            <v>18</v>
          </cell>
          <cell r="BI143">
            <v>-356</v>
          </cell>
        </row>
        <row r="144">
          <cell r="A144" t="str">
            <v>ColasCfCoutEnd</v>
          </cell>
          <cell r="B144" t="str">
            <v>Coût de l'endettement fin. Net</v>
          </cell>
          <cell r="AE144">
            <v>-3</v>
          </cell>
          <cell r="AF144">
            <v>-5</v>
          </cell>
          <cell r="AG144">
            <v>-8</v>
          </cell>
          <cell r="AJ144">
            <v>-14</v>
          </cell>
          <cell r="AK144">
            <v>-14</v>
          </cell>
          <cell r="AL144">
            <v>-5</v>
          </cell>
          <cell r="AM144">
            <v>-8</v>
          </cell>
          <cell r="AN144">
            <v>-13</v>
          </cell>
          <cell r="AO144">
            <v>-9</v>
          </cell>
          <cell r="AP144">
            <v>-22</v>
          </cell>
          <cell r="AQ144">
            <v>-9</v>
          </cell>
          <cell r="AR144">
            <v>-31</v>
          </cell>
          <cell r="AS144">
            <v>-5</v>
          </cell>
          <cell r="AT144">
            <v>-8</v>
          </cell>
          <cell r="AU144">
            <v>-13</v>
          </cell>
          <cell r="AV144">
            <v>-9</v>
          </cell>
          <cell r="AW144">
            <v>-22</v>
          </cell>
          <cell r="AX144">
            <v>-9</v>
          </cell>
          <cell r="AY144">
            <v>-31</v>
          </cell>
          <cell r="AZ144">
            <v>-8</v>
          </cell>
          <cell r="BA144">
            <v>-7</v>
          </cell>
          <cell r="BB144">
            <v>-15</v>
          </cell>
          <cell r="BC144">
            <v>-10</v>
          </cell>
          <cell r="BD144">
            <v>-25</v>
          </cell>
          <cell r="BE144">
            <v>-8</v>
          </cell>
          <cell r="BF144">
            <v>-33</v>
          </cell>
          <cell r="BG144">
            <v>-7</v>
          </cell>
          <cell r="BH144">
            <v>-8</v>
          </cell>
          <cell r="BI144">
            <v>-15</v>
          </cell>
        </row>
        <row r="145">
          <cell r="A145" t="str">
            <v>ColasRFinIFRS16</v>
          </cell>
          <cell r="B145" t="str">
            <v>Charges d'intérêts locatives</v>
          </cell>
          <cell r="AR145">
            <v>0</v>
          </cell>
          <cell r="AS145">
            <v>-3</v>
          </cell>
          <cell r="AT145">
            <v>-3</v>
          </cell>
          <cell r="AU145">
            <v>-6</v>
          </cell>
          <cell r="AV145">
            <v>-2</v>
          </cell>
          <cell r="AW145">
            <v>-8</v>
          </cell>
          <cell r="AX145">
            <v>-5</v>
          </cell>
          <cell r="AY145">
            <v>-13</v>
          </cell>
          <cell r="AZ145">
            <v>-3</v>
          </cell>
          <cell r="BA145">
            <v>-5</v>
          </cell>
          <cell r="BB145">
            <v>-8</v>
          </cell>
          <cell r="BC145">
            <v>-3</v>
          </cell>
          <cell r="BD145">
            <v>-11</v>
          </cell>
          <cell r="BE145">
            <v>-4</v>
          </cell>
          <cell r="BF145">
            <v>-15</v>
          </cell>
          <cell r="BG145">
            <v>-4</v>
          </cell>
          <cell r="BH145">
            <v>-3</v>
          </cell>
          <cell r="BI145">
            <v>-7</v>
          </cell>
        </row>
        <row r="146">
          <cell r="A146" t="str">
            <v>ColasRFin</v>
          </cell>
          <cell r="B146" t="str">
            <v>Résultat financier</v>
          </cell>
          <cell r="AE146">
            <v>-3</v>
          </cell>
          <cell r="AF146">
            <v>-4</v>
          </cell>
          <cell r="AG146">
            <v>-7</v>
          </cell>
          <cell r="AH146">
            <v>-6</v>
          </cell>
          <cell r="AI146">
            <v>-13</v>
          </cell>
          <cell r="AJ146">
            <v>0</v>
          </cell>
          <cell r="AK146">
            <v>-13</v>
          </cell>
          <cell r="AL146">
            <v>-5</v>
          </cell>
          <cell r="AM146">
            <v>-10</v>
          </cell>
          <cell r="AN146">
            <v>-15</v>
          </cell>
          <cell r="AO146">
            <v>-6</v>
          </cell>
          <cell r="AP146">
            <v>-21</v>
          </cell>
          <cell r="AQ146">
            <v>-12</v>
          </cell>
          <cell r="AR146">
            <v>-33</v>
          </cell>
          <cell r="AS146">
            <v>-8</v>
          </cell>
          <cell r="AT146">
            <v>-13</v>
          </cell>
          <cell r="AU146">
            <v>-21</v>
          </cell>
          <cell r="AV146">
            <v>-8</v>
          </cell>
          <cell r="AW146">
            <v>-29</v>
          </cell>
          <cell r="AX146">
            <v>-17</v>
          </cell>
          <cell r="AY146">
            <v>-46</v>
          </cell>
          <cell r="AZ146">
            <v>-8</v>
          </cell>
          <cell r="BA146">
            <v>-11</v>
          </cell>
          <cell r="BB146">
            <v>-19</v>
          </cell>
          <cell r="BC146">
            <v>-12</v>
          </cell>
          <cell r="BD146">
            <v>-31</v>
          </cell>
          <cell r="BE146">
            <v>-15</v>
          </cell>
          <cell r="BF146">
            <v>-46</v>
          </cell>
          <cell r="BG146">
            <v>-10</v>
          </cell>
          <cell r="BH146">
            <v>-11</v>
          </cell>
          <cell r="BI146">
            <v>-21</v>
          </cell>
        </row>
        <row r="147">
          <cell r="A147" t="str">
            <v>ColasIS</v>
          </cell>
          <cell r="B147" t="str">
            <v>Charge d'impôts</v>
          </cell>
          <cell r="L147">
            <v>30</v>
          </cell>
          <cell r="M147" t="str">
            <v>non dispo</v>
          </cell>
          <cell r="N147" t="str">
            <v>non dispo</v>
          </cell>
          <cell r="O147" t="str">
            <v>non dispo</v>
          </cell>
          <cell r="P147" t="str">
            <v>non dispo</v>
          </cell>
          <cell r="Q147">
            <v>57</v>
          </cell>
          <cell r="R147" t="str">
            <v>non dispo</v>
          </cell>
          <cell r="S147">
            <v>22</v>
          </cell>
          <cell r="T147">
            <v>317</v>
          </cell>
          <cell r="U147">
            <v>-66</v>
          </cell>
          <cell r="V147">
            <v>-42</v>
          </cell>
          <cell r="W147">
            <v>-108</v>
          </cell>
          <cell r="X147">
            <v>53</v>
          </cell>
          <cell r="Y147">
            <v>-26</v>
          </cell>
          <cell r="Z147">
            <v>27</v>
          </cell>
          <cell r="AA147">
            <v>-71</v>
          </cell>
          <cell r="AB147">
            <v>-44</v>
          </cell>
          <cell r="AC147">
            <v>-31</v>
          </cell>
          <cell r="AD147">
            <v>-75</v>
          </cell>
          <cell r="AE147">
            <v>53</v>
          </cell>
          <cell r="AF147">
            <v>-26</v>
          </cell>
          <cell r="AG147">
            <v>27</v>
          </cell>
          <cell r="AH147">
            <v>-71</v>
          </cell>
          <cell r="AI147">
            <v>-44</v>
          </cell>
          <cell r="AJ147">
            <v>-31</v>
          </cell>
          <cell r="AK147">
            <v>-75</v>
          </cell>
          <cell r="AL147">
            <v>79</v>
          </cell>
          <cell r="AM147">
            <v>-38</v>
          </cell>
          <cell r="AN147">
            <v>41</v>
          </cell>
          <cell r="AO147">
            <v>-86</v>
          </cell>
          <cell r="AP147">
            <v>-45</v>
          </cell>
          <cell r="AQ147">
            <v>-51</v>
          </cell>
          <cell r="AR147">
            <v>-96</v>
          </cell>
          <cell r="AS147">
            <v>79</v>
          </cell>
          <cell r="AT147">
            <v>-38</v>
          </cell>
          <cell r="AU147">
            <v>41</v>
          </cell>
          <cell r="AV147">
            <v>-86</v>
          </cell>
          <cell r="AW147">
            <v>-45</v>
          </cell>
          <cell r="AX147">
            <v>-51</v>
          </cell>
          <cell r="AY147">
            <v>-96</v>
          </cell>
          <cell r="AZ147">
            <v>70</v>
          </cell>
          <cell r="BA147">
            <v>-44</v>
          </cell>
          <cell r="BB147">
            <v>26</v>
          </cell>
          <cell r="BC147">
            <v>-112</v>
          </cell>
          <cell r="BD147">
            <v>-86</v>
          </cell>
          <cell r="BE147">
            <v>-55</v>
          </cell>
          <cell r="BF147">
            <v>-141</v>
          </cell>
          <cell r="BG147">
            <v>89</v>
          </cell>
          <cell r="BH147">
            <v>-18</v>
          </cell>
          <cell r="BI147">
            <v>71</v>
          </cell>
        </row>
        <row r="148">
          <cell r="A148" t="str">
            <v>ColasRNME</v>
          </cell>
          <cell r="B148" t="str">
            <v>Résultat net des mises en équivalence</v>
          </cell>
          <cell r="L148">
            <v>30</v>
          </cell>
          <cell r="M148" t="str">
            <v>non dispo</v>
          </cell>
          <cell r="N148" t="str">
            <v>non dispo</v>
          </cell>
          <cell r="O148" t="str">
            <v>non dispo</v>
          </cell>
          <cell r="P148" t="str">
            <v>non dispo</v>
          </cell>
          <cell r="Q148">
            <v>13</v>
          </cell>
          <cell r="R148" t="str">
            <v>non dispo</v>
          </cell>
          <cell r="S148">
            <v>31</v>
          </cell>
          <cell r="T148">
            <v>317</v>
          </cell>
          <cell r="U148">
            <v>40</v>
          </cell>
          <cell r="V148">
            <v>42</v>
          </cell>
          <cell r="W148">
            <v>82</v>
          </cell>
          <cell r="X148">
            <v>23</v>
          </cell>
          <cell r="Y148">
            <v>10</v>
          </cell>
          <cell r="Z148">
            <v>33</v>
          </cell>
          <cell r="AA148">
            <v>10</v>
          </cell>
          <cell r="AB148">
            <v>43</v>
          </cell>
          <cell r="AC148">
            <v>18</v>
          </cell>
          <cell r="AD148">
            <v>61</v>
          </cell>
          <cell r="AE148">
            <v>23</v>
          </cell>
          <cell r="AF148">
            <v>10</v>
          </cell>
          <cell r="AG148">
            <v>33</v>
          </cell>
          <cell r="AH148">
            <v>10</v>
          </cell>
          <cell r="AI148">
            <v>43</v>
          </cell>
          <cell r="AJ148">
            <v>18</v>
          </cell>
          <cell r="AK148">
            <v>61</v>
          </cell>
          <cell r="AL148">
            <v>9</v>
          </cell>
          <cell r="AM148">
            <v>8</v>
          </cell>
          <cell r="AN148">
            <v>17</v>
          </cell>
          <cell r="AO148">
            <v>6</v>
          </cell>
          <cell r="AP148">
            <v>23</v>
          </cell>
          <cell r="AQ148">
            <v>5</v>
          </cell>
          <cell r="AR148">
            <v>28</v>
          </cell>
          <cell r="AS148">
            <v>9</v>
          </cell>
          <cell r="AT148">
            <v>8</v>
          </cell>
          <cell r="AU148">
            <v>17</v>
          </cell>
          <cell r="AV148">
            <v>5</v>
          </cell>
          <cell r="AW148">
            <v>22</v>
          </cell>
          <cell r="AX148">
            <v>6</v>
          </cell>
          <cell r="AY148">
            <v>28</v>
          </cell>
          <cell r="AZ148">
            <v>8</v>
          </cell>
          <cell r="BA148">
            <v>17</v>
          </cell>
          <cell r="BB148">
            <v>25</v>
          </cell>
          <cell r="BC148">
            <v>7</v>
          </cell>
          <cell r="BD148">
            <v>32</v>
          </cell>
          <cell r="BE148">
            <v>11</v>
          </cell>
          <cell r="BF148">
            <v>43</v>
          </cell>
          <cell r="BG148">
            <v>-9</v>
          </cell>
          <cell r="BH148">
            <v>13</v>
          </cell>
          <cell r="BI148">
            <v>4</v>
          </cell>
        </row>
        <row r="149">
          <cell r="A149" t="str">
            <v>ColasRN100</v>
          </cell>
          <cell r="B149" t="str">
            <v>Résultat net 100%</v>
          </cell>
          <cell r="C149">
            <v>232</v>
          </cell>
          <cell r="D149">
            <v>78</v>
          </cell>
          <cell r="E149">
            <v>310</v>
          </cell>
          <cell r="F149">
            <v>202</v>
          </cell>
          <cell r="G149">
            <v>512</v>
          </cell>
          <cell r="H149">
            <v>93</v>
          </cell>
          <cell r="I149">
            <v>605</v>
          </cell>
          <cell r="J149">
            <v>-170</v>
          </cell>
          <cell r="K149">
            <v>103</v>
          </cell>
          <cell r="L149">
            <v>-67</v>
          </cell>
          <cell r="M149">
            <v>259</v>
          </cell>
          <cell r="N149">
            <v>192</v>
          </cell>
          <cell r="O149">
            <v>46</v>
          </cell>
          <cell r="P149">
            <v>238</v>
          </cell>
          <cell r="Q149">
            <v>-171</v>
          </cell>
          <cell r="R149">
            <v>102</v>
          </cell>
          <cell r="S149">
            <v>-69</v>
          </cell>
          <cell r="T149">
            <v>239</v>
          </cell>
          <cell r="U149">
            <v>170</v>
          </cell>
          <cell r="V149">
            <v>189</v>
          </cell>
          <cell r="W149">
            <v>359</v>
          </cell>
          <cell r="X149">
            <v>-195</v>
          </cell>
          <cell r="Y149">
            <v>108</v>
          </cell>
          <cell r="Z149">
            <v>-87</v>
          </cell>
          <cell r="AA149">
            <v>247</v>
          </cell>
          <cell r="AB149">
            <v>160</v>
          </cell>
          <cell r="AC149">
            <v>170</v>
          </cell>
          <cell r="AD149">
            <v>330</v>
          </cell>
          <cell r="AE149">
            <v>-195</v>
          </cell>
          <cell r="AF149">
            <v>108</v>
          </cell>
          <cell r="AG149">
            <v>-87</v>
          </cell>
          <cell r="AH149">
            <v>247</v>
          </cell>
          <cell r="AI149">
            <v>160</v>
          </cell>
          <cell r="AJ149">
            <v>170</v>
          </cell>
          <cell r="AK149">
            <v>330</v>
          </cell>
          <cell r="AL149">
            <v>-219</v>
          </cell>
          <cell r="AM149">
            <v>88</v>
          </cell>
          <cell r="AN149">
            <v>-131</v>
          </cell>
          <cell r="AO149">
            <v>242</v>
          </cell>
          <cell r="AP149">
            <v>111</v>
          </cell>
          <cell r="AQ149">
            <v>116</v>
          </cell>
          <cell r="AR149">
            <v>227</v>
          </cell>
          <cell r="AS149">
            <v>-218</v>
          </cell>
          <cell r="AT149">
            <v>88</v>
          </cell>
          <cell r="AU149">
            <v>-130</v>
          </cell>
          <cell r="AV149">
            <v>242</v>
          </cell>
          <cell r="AW149">
            <v>112</v>
          </cell>
          <cell r="AX149">
            <v>116</v>
          </cell>
          <cell r="AY149">
            <v>228</v>
          </cell>
          <cell r="AZ149">
            <v>-228</v>
          </cell>
          <cell r="BA149">
            <v>124</v>
          </cell>
          <cell r="BB149">
            <v>-104</v>
          </cell>
          <cell r="BC149">
            <v>242</v>
          </cell>
          <cell r="BD149">
            <v>138</v>
          </cell>
          <cell r="BE149">
            <v>123</v>
          </cell>
          <cell r="BF149">
            <v>261</v>
          </cell>
          <cell r="BG149">
            <v>-300</v>
          </cell>
          <cell r="BH149">
            <v>5</v>
          </cell>
          <cell r="BI149">
            <v>-295</v>
          </cell>
        </row>
        <row r="150">
          <cell r="A150" t="str">
            <v>ColasRNPG</v>
          </cell>
          <cell r="B150" t="str">
            <v>Résultat net part du Groupe</v>
          </cell>
          <cell r="C150">
            <v>233</v>
          </cell>
          <cell r="D150">
            <v>76</v>
          </cell>
          <cell r="E150">
            <v>309</v>
          </cell>
          <cell r="F150">
            <v>202</v>
          </cell>
          <cell r="G150">
            <v>511</v>
          </cell>
          <cell r="H150">
            <v>93</v>
          </cell>
          <cell r="I150">
            <v>604</v>
          </cell>
          <cell r="J150">
            <v>-170</v>
          </cell>
          <cell r="K150">
            <v>101</v>
          </cell>
          <cell r="L150">
            <v>-69</v>
          </cell>
          <cell r="M150">
            <v>258</v>
          </cell>
          <cell r="N150">
            <v>189</v>
          </cell>
          <cell r="O150">
            <v>45</v>
          </cell>
          <cell r="P150">
            <v>234</v>
          </cell>
          <cell r="Q150">
            <v>-171</v>
          </cell>
          <cell r="R150">
            <v>100</v>
          </cell>
          <cell r="S150">
            <v>-71</v>
          </cell>
          <cell r="T150">
            <v>238</v>
          </cell>
          <cell r="U150">
            <v>167</v>
          </cell>
          <cell r="V150">
            <v>188</v>
          </cell>
          <cell r="W150">
            <v>355</v>
          </cell>
          <cell r="X150">
            <v>-195</v>
          </cell>
          <cell r="Y150">
            <v>107</v>
          </cell>
          <cell r="Z150">
            <v>-88</v>
          </cell>
          <cell r="AA150">
            <v>248</v>
          </cell>
          <cell r="AB150">
            <v>160</v>
          </cell>
          <cell r="AC150">
            <v>168</v>
          </cell>
          <cell r="AD150">
            <v>328</v>
          </cell>
          <cell r="AE150">
            <v>-195</v>
          </cell>
          <cell r="AF150">
            <v>107</v>
          </cell>
          <cell r="AG150">
            <v>-88</v>
          </cell>
          <cell r="AH150">
            <v>248</v>
          </cell>
          <cell r="AI150">
            <v>160</v>
          </cell>
          <cell r="AJ150">
            <v>168</v>
          </cell>
          <cell r="AK150">
            <v>328</v>
          </cell>
          <cell r="AL150">
            <v>-218</v>
          </cell>
          <cell r="AM150">
            <v>88</v>
          </cell>
          <cell r="AN150">
            <v>-130</v>
          </cell>
          <cell r="AO150">
            <v>240</v>
          </cell>
          <cell r="AP150">
            <v>110</v>
          </cell>
          <cell r="AQ150">
            <v>116</v>
          </cell>
          <cell r="AR150">
            <v>226</v>
          </cell>
          <cell r="AS150">
            <v>-217</v>
          </cell>
          <cell r="AT150">
            <v>88</v>
          </cell>
          <cell r="AU150">
            <v>-129</v>
          </cell>
          <cell r="AV150">
            <v>240</v>
          </cell>
          <cell r="AW150">
            <v>111</v>
          </cell>
          <cell r="AX150">
            <v>116</v>
          </cell>
          <cell r="AY150">
            <v>227</v>
          </cell>
          <cell r="AZ150">
            <v>-227</v>
          </cell>
          <cell r="BA150">
            <v>125</v>
          </cell>
          <cell r="BB150">
            <v>-102</v>
          </cell>
          <cell r="BC150">
            <v>242</v>
          </cell>
          <cell r="BD150">
            <v>140</v>
          </cell>
          <cell r="BE150">
            <v>121</v>
          </cell>
          <cell r="BF150">
            <v>261</v>
          </cell>
          <cell r="BG150">
            <v>-300</v>
          </cell>
          <cell r="BH150">
            <v>5</v>
          </cell>
          <cell r="BI150">
            <v>-295</v>
          </cell>
        </row>
        <row r="151">
          <cell r="A151" t="str">
            <v>ColasCAFnette</v>
          </cell>
          <cell r="B151" t="str">
            <v>Caf nette</v>
          </cell>
          <cell r="C151" t="str">
            <v>info non dispo</v>
          </cell>
          <cell r="D151" t="str">
            <v>info non dispo</v>
          </cell>
          <cell r="E151" t="str">
            <v>info non dispo</v>
          </cell>
          <cell r="F151" t="str">
            <v>info non dispo</v>
          </cell>
          <cell r="G151">
            <v>397</v>
          </cell>
          <cell r="H151">
            <v>213</v>
          </cell>
          <cell r="I151">
            <v>610</v>
          </cell>
          <cell r="J151">
            <v>-132</v>
          </cell>
          <cell r="K151">
            <v>190</v>
          </cell>
          <cell r="L151">
            <v>58</v>
          </cell>
          <cell r="M151">
            <v>342</v>
          </cell>
          <cell r="N151">
            <v>400</v>
          </cell>
          <cell r="O151">
            <v>183</v>
          </cell>
          <cell r="P151">
            <v>583</v>
          </cell>
          <cell r="Q151">
            <v>-123</v>
          </cell>
          <cell r="R151">
            <v>199</v>
          </cell>
          <cell r="S151">
            <v>76</v>
          </cell>
          <cell r="T151">
            <v>337</v>
          </cell>
          <cell r="U151">
            <v>413</v>
          </cell>
          <cell r="V151">
            <v>165</v>
          </cell>
          <cell r="W151">
            <v>578</v>
          </cell>
          <cell r="X151">
            <v>-153</v>
          </cell>
          <cell r="Y151">
            <v>217</v>
          </cell>
          <cell r="Z151">
            <v>64</v>
          </cell>
          <cell r="AA151">
            <v>370</v>
          </cell>
          <cell r="AB151">
            <v>434</v>
          </cell>
          <cell r="AC151">
            <v>241</v>
          </cell>
          <cell r="AD151">
            <v>675</v>
          </cell>
          <cell r="AE151">
            <v>-153</v>
          </cell>
          <cell r="AF151">
            <v>217</v>
          </cell>
          <cell r="AG151">
            <v>64</v>
          </cell>
          <cell r="AH151">
            <v>370</v>
          </cell>
          <cell r="AI151">
            <v>434</v>
          </cell>
          <cell r="AJ151">
            <v>241</v>
          </cell>
          <cell r="AK151">
            <v>675</v>
          </cell>
          <cell r="AL151">
            <v>-261</v>
          </cell>
          <cell r="AM151">
            <v>324</v>
          </cell>
          <cell r="AN151">
            <v>63</v>
          </cell>
          <cell r="AO151">
            <v>356</v>
          </cell>
          <cell r="AP151">
            <v>419</v>
          </cell>
          <cell r="AQ151">
            <v>246</v>
          </cell>
          <cell r="AR151">
            <v>665</v>
          </cell>
          <cell r="AS151">
            <v>-245</v>
          </cell>
          <cell r="AT151">
            <v>248</v>
          </cell>
          <cell r="AU151">
            <v>3</v>
          </cell>
          <cell r="AV151">
            <v>405</v>
          </cell>
          <cell r="AW151">
            <v>408</v>
          </cell>
          <cell r="AX151">
            <v>290</v>
          </cell>
          <cell r="AY151">
            <v>698</v>
          </cell>
          <cell r="AZ151">
            <v>-257</v>
          </cell>
          <cell r="BA151">
            <v>237</v>
          </cell>
          <cell r="BB151">
            <v>-20</v>
          </cell>
          <cell r="BC151">
            <v>504</v>
          </cell>
          <cell r="BD151">
            <v>484</v>
          </cell>
          <cell r="BE151">
            <v>296</v>
          </cell>
          <cell r="BF151">
            <v>780</v>
          </cell>
          <cell r="BG151">
            <v>-311</v>
          </cell>
          <cell r="BH151">
            <v>161</v>
          </cell>
          <cell r="BI151">
            <v>-150</v>
          </cell>
        </row>
        <row r="152">
          <cell r="A152" t="str">
            <v>ColasCaf</v>
          </cell>
          <cell r="B152" t="str">
            <v>Caf</v>
          </cell>
          <cell r="C152">
            <v>-167</v>
          </cell>
          <cell r="D152">
            <v>207</v>
          </cell>
          <cell r="E152">
            <v>40</v>
          </cell>
          <cell r="F152">
            <v>419</v>
          </cell>
          <cell r="G152">
            <v>459</v>
          </cell>
          <cell r="H152">
            <v>234</v>
          </cell>
          <cell r="I152">
            <v>693</v>
          </cell>
          <cell r="J152">
            <v>-193</v>
          </cell>
          <cell r="K152">
            <v>231</v>
          </cell>
          <cell r="L152">
            <v>38</v>
          </cell>
          <cell r="M152">
            <v>433</v>
          </cell>
          <cell r="N152">
            <v>471</v>
          </cell>
          <cell r="O152">
            <v>199</v>
          </cell>
          <cell r="P152">
            <v>670</v>
          </cell>
          <cell r="Q152">
            <v>-177</v>
          </cell>
          <cell r="R152">
            <v>238</v>
          </cell>
          <cell r="S152">
            <v>61</v>
          </cell>
          <cell r="T152">
            <v>428</v>
          </cell>
          <cell r="U152">
            <v>489</v>
          </cell>
          <cell r="V152">
            <v>210</v>
          </cell>
          <cell r="W152">
            <v>699</v>
          </cell>
          <cell r="X152">
            <v>-203</v>
          </cell>
          <cell r="Y152">
            <v>248</v>
          </cell>
          <cell r="Z152">
            <v>45</v>
          </cell>
          <cell r="AA152">
            <v>446</v>
          </cell>
          <cell r="AB152">
            <v>491</v>
          </cell>
          <cell r="AC152">
            <v>273</v>
          </cell>
          <cell r="AD152">
            <v>764</v>
          </cell>
          <cell r="AE152">
            <v>-203</v>
          </cell>
          <cell r="AF152">
            <v>248</v>
          </cell>
          <cell r="AG152">
            <v>45</v>
          </cell>
          <cell r="AH152">
            <v>446</v>
          </cell>
          <cell r="AI152">
            <v>491</v>
          </cell>
          <cell r="AJ152">
            <v>273</v>
          </cell>
          <cell r="AK152">
            <v>764</v>
          </cell>
          <cell r="AL152">
            <v>-232</v>
          </cell>
          <cell r="AM152">
            <v>267</v>
          </cell>
          <cell r="AN152">
            <v>35</v>
          </cell>
          <cell r="AO152">
            <v>451</v>
          </cell>
          <cell r="AP152">
            <v>486</v>
          </cell>
          <cell r="AQ152">
            <v>306</v>
          </cell>
          <cell r="AR152">
            <v>792</v>
          </cell>
        </row>
        <row r="153">
          <cell r="A153" t="str">
            <v>ColasVarBfr</v>
          </cell>
          <cell r="B153" t="str">
            <v>Variation du BFR lié à l'activité</v>
          </cell>
          <cell r="C153">
            <v>-347</v>
          </cell>
          <cell r="D153">
            <v>-316</v>
          </cell>
          <cell r="E153">
            <v>-663</v>
          </cell>
          <cell r="F153">
            <v>-43</v>
          </cell>
          <cell r="G153">
            <v>-706</v>
          </cell>
          <cell r="H153">
            <v>777</v>
          </cell>
          <cell r="I153">
            <v>71</v>
          </cell>
          <cell r="J153">
            <v>-330</v>
          </cell>
          <cell r="K153">
            <v>-242</v>
          </cell>
          <cell r="L153">
            <v>-572</v>
          </cell>
          <cell r="M153">
            <v>-36</v>
          </cell>
          <cell r="N153">
            <v>-608</v>
          </cell>
          <cell r="O153">
            <v>736</v>
          </cell>
          <cell r="P153">
            <v>128</v>
          </cell>
          <cell r="Q153">
            <v>-230</v>
          </cell>
          <cell r="R153">
            <v>-311</v>
          </cell>
          <cell r="S153">
            <v>-541</v>
          </cell>
          <cell r="T153">
            <v>-47</v>
          </cell>
          <cell r="U153">
            <v>-588</v>
          </cell>
          <cell r="V153">
            <v>654</v>
          </cell>
          <cell r="W153">
            <v>66</v>
          </cell>
          <cell r="X153">
            <v>-363</v>
          </cell>
          <cell r="Y153">
            <v>-335</v>
          </cell>
          <cell r="Z153">
            <v>-698</v>
          </cell>
          <cell r="AA153">
            <v>-37</v>
          </cell>
          <cell r="AB153">
            <v>-735</v>
          </cell>
          <cell r="AC153">
            <v>564</v>
          </cell>
          <cell r="AD153">
            <v>-171</v>
          </cell>
          <cell r="AE153">
            <v>-363</v>
          </cell>
          <cell r="AF153">
            <v>-354</v>
          </cell>
          <cell r="AG153">
            <v>-717</v>
          </cell>
          <cell r="AH153">
            <v>-37</v>
          </cell>
          <cell r="AI153">
            <v>-735</v>
          </cell>
          <cell r="AJ153">
            <v>530</v>
          </cell>
          <cell r="AK153">
            <v>-205</v>
          </cell>
          <cell r="AL153">
            <v>-138</v>
          </cell>
          <cell r="AM153">
            <v>-415</v>
          </cell>
          <cell r="AN153">
            <v>-553</v>
          </cell>
          <cell r="AO153">
            <v>-225</v>
          </cell>
          <cell r="AP153">
            <v>-778</v>
          </cell>
          <cell r="AQ153">
            <v>483</v>
          </cell>
          <cell r="AR153">
            <v>-295</v>
          </cell>
          <cell r="AS153">
            <v>-138</v>
          </cell>
          <cell r="AT153">
            <v>-415</v>
          </cell>
          <cell r="AU153">
            <v>-553</v>
          </cell>
          <cell r="AV153">
            <v>-225</v>
          </cell>
          <cell r="AW153">
            <v>-778</v>
          </cell>
          <cell r="AX153">
            <v>483</v>
          </cell>
          <cell r="AY153">
            <v>-295</v>
          </cell>
          <cell r="AZ153">
            <v>-183</v>
          </cell>
          <cell r="BA153">
            <v>-412</v>
          </cell>
          <cell r="BB153">
            <v>-595</v>
          </cell>
          <cell r="BC153">
            <v>-79</v>
          </cell>
          <cell r="BD153">
            <v>-674</v>
          </cell>
          <cell r="BE153">
            <v>644</v>
          </cell>
          <cell r="BF153">
            <v>-30</v>
          </cell>
          <cell r="BG153">
            <v>-140</v>
          </cell>
          <cell r="BH153">
            <v>-194</v>
          </cell>
          <cell r="BI153">
            <v>-334</v>
          </cell>
        </row>
        <row r="154">
          <cell r="A154" t="str">
            <v>ColasImpVers</v>
          </cell>
          <cell r="B154" t="str">
            <v>Impôts versés</v>
          </cell>
          <cell r="L154">
            <v>-45</v>
          </cell>
          <cell r="M154" t="str">
            <v>non dispo</v>
          </cell>
          <cell r="N154" t="str">
            <v>non dispo</v>
          </cell>
          <cell r="O154" t="str">
            <v>non dispo</v>
          </cell>
          <cell r="P154" t="str">
            <v>non dispo</v>
          </cell>
          <cell r="Q154">
            <v>-35</v>
          </cell>
          <cell r="R154">
            <v>-32</v>
          </cell>
          <cell r="S154">
            <v>-67</v>
          </cell>
          <cell r="T154" t="str">
            <v>non dispo</v>
          </cell>
          <cell r="U154">
            <v>-112</v>
          </cell>
          <cell r="V154" t="str">
            <v>non dispo</v>
          </cell>
          <cell r="W154">
            <v>-148</v>
          </cell>
          <cell r="X154">
            <v>-40</v>
          </cell>
          <cell r="Y154">
            <v>-27</v>
          </cell>
          <cell r="Z154">
            <v>-67</v>
          </cell>
          <cell r="AA154">
            <v>-28</v>
          </cell>
          <cell r="AB154">
            <v>-95</v>
          </cell>
          <cell r="AC154">
            <v>-25</v>
          </cell>
          <cell r="AD154">
            <v>-120</v>
          </cell>
          <cell r="AE154">
            <v>-40</v>
          </cell>
          <cell r="AF154">
            <v>-8</v>
          </cell>
          <cell r="AG154">
            <v>-48</v>
          </cell>
          <cell r="AH154">
            <v>-28</v>
          </cell>
          <cell r="AI154">
            <v>-95</v>
          </cell>
          <cell r="AJ154">
            <v>9</v>
          </cell>
          <cell r="AK154">
            <v>-86</v>
          </cell>
          <cell r="AL154">
            <v>-24</v>
          </cell>
          <cell r="AM154">
            <v>-26</v>
          </cell>
          <cell r="AN154">
            <v>-50</v>
          </cell>
          <cell r="AO154">
            <v>-54</v>
          </cell>
          <cell r="AP154">
            <v>-104</v>
          </cell>
          <cell r="AQ154">
            <v>-28</v>
          </cell>
          <cell r="AR154">
            <v>-132</v>
          </cell>
          <cell r="AS154">
            <v>-24</v>
          </cell>
          <cell r="AT154">
            <v>-26</v>
          </cell>
          <cell r="AU154">
            <v>-50</v>
          </cell>
          <cell r="AV154">
            <v>-54</v>
          </cell>
          <cell r="AW154">
            <v>-104</v>
          </cell>
          <cell r="AX154">
            <v>-28</v>
          </cell>
          <cell r="AY154">
            <v>-132</v>
          </cell>
          <cell r="AZ154">
            <v>-25</v>
          </cell>
          <cell r="BA154">
            <v>-35</v>
          </cell>
          <cell r="BB154">
            <v>-60</v>
          </cell>
          <cell r="BC154">
            <v>-20</v>
          </cell>
          <cell r="BD154">
            <v>-80</v>
          </cell>
          <cell r="BE154">
            <v>-30</v>
          </cell>
          <cell r="BF154">
            <v>-110</v>
          </cell>
          <cell r="BG154">
            <v>-17</v>
          </cell>
          <cell r="BH154">
            <v>-17</v>
          </cell>
          <cell r="BI154">
            <v>-34</v>
          </cell>
        </row>
        <row r="155">
          <cell r="A155" t="str">
            <v>ColasInvExplNet</v>
          </cell>
          <cell r="B155" t="str">
            <v>Investissements d'exploitation nets</v>
          </cell>
          <cell r="C155" t="str">
            <v>info non dispo</v>
          </cell>
          <cell r="D155" t="str">
            <v>info non dispo</v>
          </cell>
          <cell r="E155" t="str">
            <v>info non dispo</v>
          </cell>
          <cell r="F155" t="str">
            <v>info non dispo</v>
          </cell>
          <cell r="G155">
            <v>-249</v>
          </cell>
          <cell r="H155">
            <v>-207</v>
          </cell>
          <cell r="I155">
            <v>-456</v>
          </cell>
          <cell r="J155">
            <v>-38</v>
          </cell>
          <cell r="K155">
            <v>-46</v>
          </cell>
          <cell r="L155">
            <v>-84</v>
          </cell>
          <cell r="M155">
            <v>-57</v>
          </cell>
          <cell r="N155">
            <v>-141</v>
          </cell>
          <cell r="O155">
            <v>-170</v>
          </cell>
          <cell r="P155">
            <v>-311</v>
          </cell>
          <cell r="Q155">
            <v>-41</v>
          </cell>
          <cell r="R155">
            <v>-87</v>
          </cell>
          <cell r="S155">
            <v>-128</v>
          </cell>
          <cell r="T155">
            <v>-48</v>
          </cell>
          <cell r="U155">
            <v>-176</v>
          </cell>
          <cell r="V155">
            <v>-208</v>
          </cell>
          <cell r="W155">
            <v>-384</v>
          </cell>
          <cell r="X155">
            <v>-48</v>
          </cell>
          <cell r="Y155">
            <v>-90</v>
          </cell>
          <cell r="Z155">
            <v>-138</v>
          </cell>
          <cell r="AA155">
            <v>-55</v>
          </cell>
          <cell r="AB155">
            <v>-193</v>
          </cell>
          <cell r="AC155">
            <v>-162</v>
          </cell>
          <cell r="AD155">
            <v>-355</v>
          </cell>
          <cell r="AE155">
            <v>-48</v>
          </cell>
          <cell r="AF155">
            <v>-90</v>
          </cell>
          <cell r="AG155">
            <v>-138</v>
          </cell>
          <cell r="AH155">
            <v>-55</v>
          </cell>
          <cell r="AI155">
            <v>-193</v>
          </cell>
          <cell r="AJ155">
            <v>-162</v>
          </cell>
          <cell r="AK155">
            <v>-355</v>
          </cell>
          <cell r="AL155">
            <v>-79</v>
          </cell>
          <cell r="AM155">
            <v>-73</v>
          </cell>
          <cell r="AN155">
            <v>-152</v>
          </cell>
          <cell r="AO155">
            <v>-59</v>
          </cell>
          <cell r="AP155">
            <v>-211</v>
          </cell>
          <cell r="AQ155">
            <v>-77</v>
          </cell>
          <cell r="AR155">
            <v>-288</v>
          </cell>
          <cell r="AS155">
            <v>-79</v>
          </cell>
          <cell r="AT155">
            <v>-73</v>
          </cell>
          <cell r="AU155">
            <v>-152</v>
          </cell>
          <cell r="AV155">
            <v>-59</v>
          </cell>
          <cell r="AW155">
            <v>-211</v>
          </cell>
          <cell r="AX155">
            <v>-77</v>
          </cell>
          <cell r="AY155">
            <v>-288</v>
          </cell>
          <cell r="AZ155">
            <v>-27</v>
          </cell>
          <cell r="BA155">
            <v>-70</v>
          </cell>
          <cell r="BB155">
            <v>-97</v>
          </cell>
          <cell r="BC155">
            <v>-51</v>
          </cell>
          <cell r="BD155">
            <v>-148</v>
          </cell>
          <cell r="BE155">
            <v>-173</v>
          </cell>
          <cell r="BF155">
            <v>-321</v>
          </cell>
          <cell r="BG155">
            <v>-35</v>
          </cell>
          <cell r="BH155">
            <v>-37</v>
          </cell>
          <cell r="BI155">
            <v>-72</v>
          </cell>
        </row>
        <row r="156">
          <cell r="A156" t="str">
            <v>ColasInvFinNet</v>
          </cell>
          <cell r="B156" t="str">
            <v>Investissements/cessions financiers nets</v>
          </cell>
          <cell r="AI156">
            <v>-112</v>
          </cell>
          <cell r="AJ156">
            <v>131</v>
          </cell>
          <cell r="AK156">
            <v>19</v>
          </cell>
          <cell r="AO156">
            <v>-799</v>
          </cell>
          <cell r="AP156">
            <v>-799</v>
          </cell>
          <cell r="AQ156">
            <v>-2</v>
          </cell>
          <cell r="AR156">
            <v>-801</v>
          </cell>
          <cell r="AS156">
            <v>0</v>
          </cell>
          <cell r="AT156">
            <v>-644</v>
          </cell>
          <cell r="AU156">
            <v>-644</v>
          </cell>
          <cell r="AV156">
            <v>-155</v>
          </cell>
          <cell r="AW156">
            <v>-799</v>
          </cell>
          <cell r="AX156">
            <v>-2</v>
          </cell>
          <cell r="AY156">
            <v>-801</v>
          </cell>
          <cell r="AZ156">
            <v>-9</v>
          </cell>
          <cell r="BA156">
            <v>-9</v>
          </cell>
          <cell r="BB156">
            <v>-18</v>
          </cell>
          <cell r="BC156">
            <v>-18</v>
          </cell>
          <cell r="BD156">
            <v>-36</v>
          </cell>
          <cell r="BE156">
            <v>4</v>
          </cell>
          <cell r="BF156">
            <v>-32</v>
          </cell>
          <cell r="BG156">
            <v>-24</v>
          </cell>
          <cell r="BH156">
            <v>-15</v>
          </cell>
          <cell r="BI156">
            <v>-39</v>
          </cell>
        </row>
        <row r="157">
          <cell r="A157" t="str">
            <v>ColasVarBfrImmoExpl</v>
          </cell>
          <cell r="B157" t="str">
            <v>Variation du BFR lié aux immos</v>
          </cell>
          <cell r="AE157">
            <v>-93</v>
          </cell>
          <cell r="AF157">
            <v>-10</v>
          </cell>
          <cell r="AG157">
            <v>-103</v>
          </cell>
          <cell r="AH157">
            <v>3</v>
          </cell>
          <cell r="AI157">
            <v>-100</v>
          </cell>
          <cell r="AJ157">
            <v>112</v>
          </cell>
          <cell r="AK157">
            <v>12</v>
          </cell>
          <cell r="AL157">
            <v>-76</v>
          </cell>
          <cell r="AM157">
            <v>-16</v>
          </cell>
          <cell r="AN157">
            <v>-92</v>
          </cell>
          <cell r="AO157">
            <v>-1</v>
          </cell>
          <cell r="AP157">
            <v>-93</v>
          </cell>
          <cell r="AQ157">
            <v>81</v>
          </cell>
          <cell r="AR157">
            <v>-12</v>
          </cell>
          <cell r="AS157">
            <v>-76</v>
          </cell>
          <cell r="AT157">
            <v>-16</v>
          </cell>
          <cell r="AU157">
            <v>-92</v>
          </cell>
          <cell r="AV157">
            <v>-1</v>
          </cell>
          <cell r="AW157">
            <v>-93</v>
          </cell>
          <cell r="AX157">
            <v>81</v>
          </cell>
          <cell r="AY157">
            <v>-12</v>
          </cell>
          <cell r="AZ157">
            <v>-81</v>
          </cell>
          <cell r="BA157">
            <v>-19</v>
          </cell>
          <cell r="BB157">
            <v>-100</v>
          </cell>
          <cell r="BC157">
            <v>11</v>
          </cell>
          <cell r="BD157">
            <v>-89</v>
          </cell>
          <cell r="BE157">
            <v>73</v>
          </cell>
          <cell r="BF157">
            <v>-16</v>
          </cell>
          <cell r="BG157">
            <v>-76</v>
          </cell>
          <cell r="BH157">
            <v>5</v>
          </cell>
          <cell r="BI157">
            <v>-71</v>
          </cell>
        </row>
        <row r="158">
          <cell r="A158" t="str">
            <v>ColasCfDiv</v>
          </cell>
          <cell r="B158" t="str">
            <v>Dividendes versés</v>
          </cell>
          <cell r="AE158">
            <v>0</v>
          </cell>
          <cell r="AF158">
            <v>-92</v>
          </cell>
          <cell r="AG158">
            <v>-92</v>
          </cell>
          <cell r="AJ158">
            <v>-91</v>
          </cell>
          <cell r="AK158">
            <v>-91</v>
          </cell>
          <cell r="AL158">
            <v>1</v>
          </cell>
          <cell r="AM158">
            <v>-271</v>
          </cell>
          <cell r="AN158">
            <v>-270</v>
          </cell>
          <cell r="AO158">
            <v>0</v>
          </cell>
          <cell r="AP158">
            <v>-270</v>
          </cell>
          <cell r="AQ158">
            <v>0</v>
          </cell>
          <cell r="AR158">
            <v>-270</v>
          </cell>
          <cell r="AS158">
            <v>1</v>
          </cell>
          <cell r="AT158">
            <v>-271</v>
          </cell>
          <cell r="AU158">
            <v>-270</v>
          </cell>
          <cell r="AV158">
            <v>0</v>
          </cell>
          <cell r="AW158">
            <v>-270</v>
          </cell>
          <cell r="AX158">
            <v>0</v>
          </cell>
          <cell r="AY158">
            <v>-270</v>
          </cell>
          <cell r="AZ158">
            <v>0</v>
          </cell>
          <cell r="BA158">
            <v>-183</v>
          </cell>
          <cell r="BB158">
            <v>-183</v>
          </cell>
          <cell r="BC158">
            <v>0</v>
          </cell>
          <cell r="BD158">
            <v>-183</v>
          </cell>
          <cell r="BE158">
            <v>0</v>
          </cell>
          <cell r="BF158">
            <v>-183</v>
          </cell>
          <cell r="BG158">
            <v>0</v>
          </cell>
          <cell r="BH158">
            <v>-3</v>
          </cell>
          <cell r="BI158">
            <v>-3</v>
          </cell>
        </row>
        <row r="159">
          <cell r="A159" t="str">
            <v>ColasRemDetteLoyer</v>
          </cell>
          <cell r="B159" t="str">
            <v>Remboursement des obligations locatives</v>
          </cell>
          <cell r="AR159">
            <v>0</v>
          </cell>
          <cell r="AS159">
            <v>-16</v>
          </cell>
          <cell r="AT159">
            <v>-15</v>
          </cell>
          <cell r="AU159">
            <v>-31</v>
          </cell>
          <cell r="AV159">
            <v>-17</v>
          </cell>
          <cell r="AW159">
            <v>-48</v>
          </cell>
          <cell r="AX159">
            <v>-21</v>
          </cell>
          <cell r="AY159">
            <v>-69</v>
          </cell>
          <cell r="AZ159">
            <v>-20</v>
          </cell>
          <cell r="BA159">
            <v>-21</v>
          </cell>
          <cell r="BB159">
            <v>-41</v>
          </cell>
          <cell r="BC159">
            <v>-22</v>
          </cell>
          <cell r="BD159">
            <v>-63</v>
          </cell>
          <cell r="BE159">
            <v>-25</v>
          </cell>
          <cell r="BF159">
            <v>-88</v>
          </cell>
          <cell r="BG159">
            <v>-23</v>
          </cell>
          <cell r="BH159">
            <v>-24</v>
          </cell>
          <cell r="BI159">
            <v>-47</v>
          </cell>
        </row>
        <row r="160">
          <cell r="A160" t="str">
            <v>ColasCfTxConv</v>
          </cell>
          <cell r="B160" t="str">
            <v>Variation des taux de changes</v>
          </cell>
          <cell r="AE160">
            <v>0</v>
          </cell>
          <cell r="AF160">
            <v>3</v>
          </cell>
          <cell r="AG160">
            <v>3</v>
          </cell>
          <cell r="AJ160">
            <v>-12</v>
          </cell>
          <cell r="AK160">
            <v>-12</v>
          </cell>
          <cell r="AL160">
            <v>-2</v>
          </cell>
          <cell r="AM160">
            <v>1</v>
          </cell>
          <cell r="AN160">
            <v>-1</v>
          </cell>
          <cell r="AO160">
            <v>0</v>
          </cell>
          <cell r="AP160">
            <v>-1</v>
          </cell>
          <cell r="AQ160">
            <v>1</v>
          </cell>
          <cell r="AR160">
            <v>0</v>
          </cell>
          <cell r="AS160">
            <v>-2</v>
          </cell>
          <cell r="AT160">
            <v>1</v>
          </cell>
          <cell r="AU160">
            <v>-1</v>
          </cell>
          <cell r="AV160">
            <v>0</v>
          </cell>
          <cell r="AW160">
            <v>-1</v>
          </cell>
          <cell r="AX160">
            <v>1</v>
          </cell>
          <cell r="AY160">
            <v>0</v>
          </cell>
          <cell r="AZ160">
            <v>5</v>
          </cell>
          <cell r="BA160">
            <v>-2</v>
          </cell>
          <cell r="BB160">
            <v>3</v>
          </cell>
          <cell r="BC160">
            <v>-1</v>
          </cell>
          <cell r="BD160">
            <v>2</v>
          </cell>
          <cell r="BE160">
            <v>7</v>
          </cell>
          <cell r="BF160">
            <v>9</v>
          </cell>
          <cell r="BG160">
            <v>3</v>
          </cell>
          <cell r="BH160">
            <v>-8</v>
          </cell>
          <cell r="BI160">
            <v>-5</v>
          </cell>
        </row>
        <row r="161">
          <cell r="A161" t="str">
            <v>ColasCFLolddef</v>
          </cell>
          <cell r="B161" t="str">
            <v>Cash-flow libre (ancienne définition)</v>
          </cell>
          <cell r="C161">
            <v>-136</v>
          </cell>
          <cell r="D161">
            <v>69</v>
          </cell>
          <cell r="E161">
            <v>-67</v>
          </cell>
          <cell r="G161">
            <v>148</v>
          </cell>
          <cell r="H161">
            <v>6</v>
          </cell>
          <cell r="I161">
            <v>154</v>
          </cell>
          <cell r="J161">
            <v>-170</v>
          </cell>
          <cell r="K161">
            <v>144</v>
          </cell>
          <cell r="L161">
            <v>-26</v>
          </cell>
          <cell r="M161">
            <v>285</v>
          </cell>
          <cell r="N161">
            <v>259</v>
          </cell>
          <cell r="O161">
            <v>13</v>
          </cell>
          <cell r="P161">
            <v>272</v>
          </cell>
          <cell r="Q161">
            <v>-164</v>
          </cell>
          <cell r="R161">
            <v>112</v>
          </cell>
          <cell r="S161">
            <v>-52</v>
          </cell>
          <cell r="T161">
            <v>289</v>
          </cell>
          <cell r="U161">
            <v>237</v>
          </cell>
          <cell r="V161">
            <v>-43</v>
          </cell>
          <cell r="W161">
            <v>194</v>
          </cell>
          <cell r="X161">
            <v>-201</v>
          </cell>
          <cell r="Y161">
            <v>127</v>
          </cell>
          <cell r="Z161">
            <v>-74</v>
          </cell>
          <cell r="AA161">
            <v>315</v>
          </cell>
          <cell r="AB161">
            <v>241</v>
          </cell>
          <cell r="AC161">
            <v>79</v>
          </cell>
          <cell r="AD161">
            <v>320</v>
          </cell>
          <cell r="AE161">
            <v>-201</v>
          </cell>
          <cell r="AF161">
            <v>127</v>
          </cell>
          <cell r="AG161">
            <v>-74</v>
          </cell>
          <cell r="AH161">
            <v>315</v>
          </cell>
          <cell r="AI161">
            <v>241</v>
          </cell>
          <cell r="AJ161">
            <v>79</v>
          </cell>
          <cell r="AK161">
            <v>320</v>
          </cell>
          <cell r="AL161">
            <v>-340</v>
          </cell>
          <cell r="AM161">
            <v>251</v>
          </cell>
          <cell r="AN161">
            <v>-89</v>
          </cell>
          <cell r="AO161">
            <v>297</v>
          </cell>
          <cell r="AP161">
            <v>208</v>
          </cell>
          <cell r="AQ161">
            <v>169</v>
          </cell>
          <cell r="AR161">
            <v>377</v>
          </cell>
        </row>
        <row r="162">
          <cell r="A162" t="str">
            <v>ColasCFL</v>
          </cell>
          <cell r="B162" t="str">
            <v>Cash-flow libre</v>
          </cell>
          <cell r="C162">
            <v>-136</v>
          </cell>
          <cell r="D162">
            <v>69</v>
          </cell>
          <cell r="E162">
            <v>-67</v>
          </cell>
          <cell r="F162">
            <v>0</v>
          </cell>
          <cell r="G162">
            <v>148</v>
          </cell>
          <cell r="H162">
            <v>6</v>
          </cell>
          <cell r="I162">
            <v>154</v>
          </cell>
          <cell r="J162">
            <v>-170</v>
          </cell>
          <cell r="K162">
            <v>144</v>
          </cell>
          <cell r="L162">
            <v>-101</v>
          </cell>
          <cell r="M162" t="e">
            <v>#VALUE!</v>
          </cell>
          <cell r="N162" t="e">
            <v>#VALUE!</v>
          </cell>
          <cell r="O162" t="e">
            <v>#VALUE!</v>
          </cell>
          <cell r="P162" t="e">
            <v>#VALUE!</v>
          </cell>
          <cell r="Q162">
            <v>-256</v>
          </cell>
          <cell r="R162" t="e">
            <v>#VALUE!</v>
          </cell>
          <cell r="S162">
            <v>-141</v>
          </cell>
          <cell r="T162" t="e">
            <v>#VALUE!</v>
          </cell>
          <cell r="U162">
            <v>191</v>
          </cell>
          <cell r="V162" t="e">
            <v>#VALUE!</v>
          </cell>
          <cell r="W162">
            <v>154</v>
          </cell>
          <cell r="X162">
            <v>-294</v>
          </cell>
          <cell r="Y162">
            <v>126</v>
          </cell>
          <cell r="Z162">
            <v>-168</v>
          </cell>
          <cell r="AA162">
            <v>358</v>
          </cell>
          <cell r="AB162">
            <v>190</v>
          </cell>
          <cell r="AC162">
            <v>85</v>
          </cell>
          <cell r="AD162">
            <v>275</v>
          </cell>
          <cell r="AE162">
            <v>-294</v>
          </cell>
          <cell r="AF162">
            <v>145</v>
          </cell>
          <cell r="AG162">
            <v>-149</v>
          </cell>
          <cell r="AH162">
            <v>358</v>
          </cell>
          <cell r="AI162">
            <v>190</v>
          </cell>
          <cell r="AJ162">
            <v>119</v>
          </cell>
          <cell r="AK162">
            <v>309</v>
          </cell>
          <cell r="AL162">
            <v>-443</v>
          </cell>
          <cell r="AM162">
            <v>263</v>
          </cell>
          <cell r="AN162">
            <v>-180</v>
          </cell>
          <cell r="AO162">
            <v>329</v>
          </cell>
          <cell r="AP162">
            <v>149</v>
          </cell>
          <cell r="AQ162">
            <v>192</v>
          </cell>
          <cell r="AR162">
            <v>341</v>
          </cell>
          <cell r="AS162">
            <v>-340</v>
          </cell>
          <cell r="AT162">
            <v>160</v>
          </cell>
          <cell r="AU162">
            <v>-180</v>
          </cell>
          <cell r="AV162">
            <v>329</v>
          </cell>
          <cell r="AW162">
            <v>149</v>
          </cell>
          <cell r="AX162">
            <v>192</v>
          </cell>
          <cell r="AY162">
            <v>341</v>
          </cell>
          <cell r="AZ162">
            <v>-304</v>
          </cell>
          <cell r="BA162">
            <v>146</v>
          </cell>
          <cell r="BB162">
            <v>-158</v>
          </cell>
          <cell r="BC162">
            <v>431</v>
          </cell>
          <cell r="BD162">
            <v>273</v>
          </cell>
          <cell r="BE162">
            <v>98</v>
          </cell>
          <cell r="BF162">
            <v>371</v>
          </cell>
          <cell r="BG162">
            <v>-369</v>
          </cell>
          <cell r="BH162">
            <v>100</v>
          </cell>
          <cell r="BI162">
            <v>-269</v>
          </cell>
        </row>
        <row r="163">
          <cell r="A163" t="str">
            <v>ColasCFLapBFR</v>
          </cell>
          <cell r="B163" t="str">
            <v>Cash-flow libre après BFR</v>
          </cell>
          <cell r="C163">
            <v>-483</v>
          </cell>
          <cell r="D163">
            <v>-247</v>
          </cell>
          <cell r="E163">
            <v>-730</v>
          </cell>
          <cell r="F163">
            <v>-43</v>
          </cell>
          <cell r="G163">
            <v>-558</v>
          </cell>
          <cell r="H163">
            <v>783</v>
          </cell>
          <cell r="I163">
            <v>225</v>
          </cell>
          <cell r="J163">
            <v>-500</v>
          </cell>
          <cell r="K163">
            <v>-98</v>
          </cell>
          <cell r="L163">
            <v>-598</v>
          </cell>
          <cell r="M163">
            <v>249</v>
          </cell>
          <cell r="N163">
            <v>-349</v>
          </cell>
          <cell r="O163">
            <v>749</v>
          </cell>
          <cell r="P163">
            <v>400</v>
          </cell>
          <cell r="Q163">
            <v>-394</v>
          </cell>
          <cell r="R163">
            <v>-199</v>
          </cell>
          <cell r="S163">
            <v>-593</v>
          </cell>
          <cell r="T163">
            <v>242</v>
          </cell>
          <cell r="U163">
            <v>-351</v>
          </cell>
          <cell r="V163">
            <v>611</v>
          </cell>
          <cell r="W163">
            <v>260</v>
          </cell>
          <cell r="X163">
            <v>-564</v>
          </cell>
          <cell r="Y163">
            <v>-208</v>
          </cell>
          <cell r="Z163">
            <v>-772</v>
          </cell>
          <cell r="AA163">
            <v>278</v>
          </cell>
          <cell r="AB163">
            <v>-494</v>
          </cell>
          <cell r="AC163">
            <v>643</v>
          </cell>
          <cell r="AD163">
            <v>149</v>
          </cell>
          <cell r="AE163">
            <v>-657</v>
          </cell>
          <cell r="AF163">
            <v>-237</v>
          </cell>
          <cell r="AG163">
            <v>-894</v>
          </cell>
          <cell r="AH163">
            <v>281</v>
          </cell>
          <cell r="AI163">
            <v>-594</v>
          </cell>
          <cell r="AJ163">
            <v>721</v>
          </cell>
          <cell r="AK163">
            <v>127</v>
          </cell>
          <cell r="AL163">
            <v>-554</v>
          </cell>
          <cell r="AM163">
            <v>-180</v>
          </cell>
          <cell r="AN163">
            <v>-734</v>
          </cell>
          <cell r="AO163">
            <v>71</v>
          </cell>
          <cell r="AP163">
            <v>-663</v>
          </cell>
          <cell r="AQ163">
            <v>733</v>
          </cell>
          <cell r="AR163">
            <v>70</v>
          </cell>
          <cell r="AS163">
            <v>-554</v>
          </cell>
          <cell r="AT163">
            <v>-271</v>
          </cell>
          <cell r="AU163">
            <v>-825</v>
          </cell>
          <cell r="AV163">
            <v>103</v>
          </cell>
          <cell r="AW163">
            <v>-722</v>
          </cell>
          <cell r="AX163">
            <v>756</v>
          </cell>
          <cell r="AY163">
            <v>34</v>
          </cell>
          <cell r="AZ163">
            <v>-568</v>
          </cell>
          <cell r="BA163">
            <v>-285</v>
          </cell>
          <cell r="BB163">
            <v>-853</v>
          </cell>
          <cell r="BC163">
            <v>363</v>
          </cell>
          <cell r="BD163">
            <v>-490</v>
          </cell>
          <cell r="BE163">
            <v>815</v>
          </cell>
          <cell r="BF163">
            <v>325</v>
          </cell>
          <cell r="BG163">
            <v>-585</v>
          </cell>
          <cell r="BH163">
            <v>-89</v>
          </cell>
          <cell r="BI163">
            <v>-674</v>
          </cell>
        </row>
        <row r="164">
          <cell r="A164" t="str">
            <v>ColasEndNet</v>
          </cell>
          <cell r="B164" t="str">
            <v>Endettement financier net</v>
          </cell>
          <cell r="C164">
            <v>184</v>
          </cell>
          <cell r="D164">
            <v>-515</v>
          </cell>
          <cell r="E164">
            <v>-331</v>
          </cell>
          <cell r="F164">
            <v>188</v>
          </cell>
          <cell r="G164">
            <v>-143</v>
          </cell>
          <cell r="H164">
            <v>825</v>
          </cell>
          <cell r="I164">
            <v>682</v>
          </cell>
          <cell r="J164">
            <v>20</v>
          </cell>
          <cell r="K164">
            <v>-589</v>
          </cell>
          <cell r="L164">
            <v>-569</v>
          </cell>
          <cell r="M164">
            <v>338</v>
          </cell>
          <cell r="N164">
            <v>-231</v>
          </cell>
          <cell r="O164">
            <v>791</v>
          </cell>
          <cell r="P164">
            <v>560</v>
          </cell>
          <cell r="Q164">
            <v>64</v>
          </cell>
          <cell r="R164">
            <v>-380</v>
          </cell>
          <cell r="S164">
            <v>-316</v>
          </cell>
          <cell r="T164">
            <v>299</v>
          </cell>
          <cell r="U164">
            <v>-17</v>
          </cell>
          <cell r="V164">
            <v>534</v>
          </cell>
          <cell r="W164">
            <v>517</v>
          </cell>
          <cell r="X164">
            <v>-171</v>
          </cell>
          <cell r="Y164">
            <v>-570</v>
          </cell>
          <cell r="Z164">
            <v>-570</v>
          </cell>
          <cell r="AA164">
            <v>300</v>
          </cell>
          <cell r="AB164">
            <v>-270</v>
          </cell>
          <cell r="AC164">
            <v>703</v>
          </cell>
          <cell r="AD164">
            <v>433</v>
          </cell>
          <cell r="AE164">
            <v>-171</v>
          </cell>
          <cell r="AF164">
            <v>-399</v>
          </cell>
          <cell r="AG164">
            <v>-570</v>
          </cell>
          <cell r="AH164">
            <v>300</v>
          </cell>
          <cell r="AI164">
            <v>-270</v>
          </cell>
          <cell r="AJ164">
            <v>703</v>
          </cell>
          <cell r="AK164">
            <v>433</v>
          </cell>
          <cell r="AL164">
            <v>-732</v>
          </cell>
          <cell r="AM164">
            <v>-582</v>
          </cell>
          <cell r="AN164">
            <v>-1314</v>
          </cell>
          <cell r="AO164">
            <v>21</v>
          </cell>
          <cell r="AP164">
            <v>-1293</v>
          </cell>
          <cell r="AQ164">
            <v>776</v>
          </cell>
          <cell r="AR164">
            <v>-517</v>
          </cell>
          <cell r="AS164">
            <v>-719</v>
          </cell>
          <cell r="AT164">
            <v>-1303</v>
          </cell>
          <cell r="AU164">
            <v>-1303</v>
          </cell>
          <cell r="AV164">
            <v>-1262</v>
          </cell>
          <cell r="AW164">
            <v>-1262</v>
          </cell>
          <cell r="AX164">
            <v>-475</v>
          </cell>
          <cell r="AY164">
            <v>-475</v>
          </cell>
          <cell r="AZ164">
            <v>-1068</v>
          </cell>
          <cell r="BA164">
            <v>-1544</v>
          </cell>
          <cell r="BB164">
            <v>-1544</v>
          </cell>
          <cell r="BC164">
            <v>-1220</v>
          </cell>
          <cell r="BD164">
            <v>-1220</v>
          </cell>
          <cell r="BE164">
            <v>853</v>
          </cell>
          <cell r="BF164">
            <v>-367</v>
          </cell>
          <cell r="BG164">
            <v>-944</v>
          </cell>
          <cell r="BH164">
            <v>-121</v>
          </cell>
          <cell r="BI164">
            <v>-1065</v>
          </cell>
        </row>
        <row r="165">
          <cell r="A165" t="str">
            <v>ColasDetteLoyerCT</v>
          </cell>
          <cell r="B165" t="str">
            <v>Obligations locatives courantes</v>
          </cell>
          <cell r="AR165">
            <v>0</v>
          </cell>
          <cell r="AS165">
            <v>63</v>
          </cell>
          <cell r="AT165">
            <v>63</v>
          </cell>
          <cell r="AU165">
            <v>63</v>
          </cell>
          <cell r="AV165">
            <v>66</v>
          </cell>
          <cell r="AW165">
            <v>66</v>
          </cell>
          <cell r="AX165">
            <v>74</v>
          </cell>
          <cell r="AY165">
            <v>74</v>
          </cell>
          <cell r="AZ165">
            <v>75</v>
          </cell>
          <cell r="BA165">
            <v>80</v>
          </cell>
          <cell r="BB165">
            <v>80</v>
          </cell>
          <cell r="BC165">
            <v>83</v>
          </cell>
          <cell r="BD165">
            <v>83</v>
          </cell>
          <cell r="BE165">
            <v>10</v>
          </cell>
          <cell r="BF165">
            <v>93</v>
          </cell>
          <cell r="BG165">
            <v>82</v>
          </cell>
          <cell r="BH165">
            <v>9</v>
          </cell>
          <cell r="BI165">
            <v>91</v>
          </cell>
        </row>
        <row r="166">
          <cell r="A166" t="str">
            <v>ColasDetteLoyerLT</v>
          </cell>
          <cell r="B166" t="str">
            <v>Obligations locatives non courantes</v>
          </cell>
          <cell r="AR166">
            <v>0</v>
          </cell>
          <cell r="AS166">
            <v>188</v>
          </cell>
          <cell r="AT166">
            <v>181</v>
          </cell>
          <cell r="AU166">
            <v>181</v>
          </cell>
          <cell r="AV166">
            <v>265</v>
          </cell>
          <cell r="AW166">
            <v>265</v>
          </cell>
          <cell r="AX166">
            <v>317</v>
          </cell>
          <cell r="AY166">
            <v>317</v>
          </cell>
          <cell r="AZ166">
            <v>307</v>
          </cell>
          <cell r="BA166">
            <v>327</v>
          </cell>
          <cell r="BB166">
            <v>327</v>
          </cell>
          <cell r="BC166">
            <v>323</v>
          </cell>
          <cell r="BD166">
            <v>323</v>
          </cell>
          <cell r="BE166">
            <v>12</v>
          </cell>
          <cell r="BF166">
            <v>335</v>
          </cell>
          <cell r="BG166">
            <v>325</v>
          </cell>
          <cell r="BH166">
            <v>-2</v>
          </cell>
          <cell r="BI166">
            <v>323</v>
          </cell>
        </row>
        <row r="167">
          <cell r="A167" t="str">
            <v>TF1</v>
          </cell>
        </row>
        <row r="168">
          <cell r="A168" t="str">
            <v>TF1Ca</v>
          </cell>
          <cell r="B168" t="str">
            <v>Chiffre d'affaires</v>
          </cell>
          <cell r="C168">
            <v>556</v>
          </cell>
          <cell r="D168">
            <v>619</v>
          </cell>
          <cell r="E168">
            <v>1175</v>
          </cell>
          <cell r="F168">
            <v>438</v>
          </cell>
          <cell r="G168">
            <v>1613</v>
          </cell>
          <cell r="H168">
            <v>630</v>
          </cell>
          <cell r="I168">
            <v>2243</v>
          </cell>
          <cell r="J168">
            <v>475</v>
          </cell>
          <cell r="K168">
            <v>506</v>
          </cell>
          <cell r="L168">
            <v>981</v>
          </cell>
          <cell r="M168">
            <v>419</v>
          </cell>
          <cell r="N168">
            <v>1400</v>
          </cell>
          <cell r="O168">
            <v>604</v>
          </cell>
          <cell r="P168">
            <v>2004</v>
          </cell>
          <cell r="Q168">
            <v>482</v>
          </cell>
          <cell r="R168">
            <v>543</v>
          </cell>
          <cell r="S168">
            <v>1025</v>
          </cell>
          <cell r="T168">
            <v>402</v>
          </cell>
          <cell r="U168">
            <v>1427</v>
          </cell>
          <cell r="V168">
            <v>636</v>
          </cell>
          <cell r="W168">
            <v>2063</v>
          </cell>
          <cell r="X168">
            <v>499</v>
          </cell>
          <cell r="Y168">
            <v>538</v>
          </cell>
          <cell r="Z168">
            <v>1037</v>
          </cell>
          <cell r="AA168">
            <v>429</v>
          </cell>
          <cell r="AB168">
            <v>1466</v>
          </cell>
          <cell r="AC168">
            <v>659</v>
          </cell>
          <cell r="AD168">
            <v>2125</v>
          </cell>
          <cell r="AE168">
            <v>503</v>
          </cell>
          <cell r="AF168">
            <v>540</v>
          </cell>
          <cell r="AG168">
            <v>1043</v>
          </cell>
          <cell r="AH168">
            <v>431</v>
          </cell>
          <cell r="AI168">
            <v>1474</v>
          </cell>
          <cell r="AJ168">
            <v>658</v>
          </cell>
          <cell r="AK168">
            <v>2132</v>
          </cell>
          <cell r="AL168">
            <v>499</v>
          </cell>
          <cell r="AM168">
            <v>585</v>
          </cell>
          <cell r="AN168">
            <v>1084</v>
          </cell>
          <cell r="AO168">
            <v>492</v>
          </cell>
          <cell r="AP168">
            <v>1576</v>
          </cell>
          <cell r="AQ168">
            <v>712</v>
          </cell>
          <cell r="AR168">
            <v>2288</v>
          </cell>
          <cell r="AS168">
            <v>499</v>
          </cell>
          <cell r="AT168">
            <v>585</v>
          </cell>
          <cell r="AU168">
            <v>1084</v>
          </cell>
          <cell r="AV168">
            <v>492</v>
          </cell>
          <cell r="AW168">
            <v>1576</v>
          </cell>
          <cell r="AX168">
            <v>712</v>
          </cell>
          <cell r="AY168">
            <v>2288</v>
          </cell>
          <cell r="AZ168">
            <v>554</v>
          </cell>
          <cell r="BA168">
            <v>591</v>
          </cell>
          <cell r="BB168">
            <v>1145</v>
          </cell>
          <cell r="BC168">
            <v>470</v>
          </cell>
          <cell r="BD168">
            <v>1615</v>
          </cell>
          <cell r="BE168">
            <v>722</v>
          </cell>
          <cell r="BF168">
            <v>2337</v>
          </cell>
          <cell r="BG168">
            <v>494</v>
          </cell>
          <cell r="BH168">
            <v>390</v>
          </cell>
          <cell r="BI168">
            <v>884</v>
          </cell>
        </row>
        <row r="169">
          <cell r="A169" t="str">
            <v>TF1CaInt</v>
          </cell>
          <cell r="B169" t="str">
            <v>Chiffre d'affaires International</v>
          </cell>
          <cell r="C169">
            <v>95</v>
          </cell>
          <cell r="D169">
            <v>75</v>
          </cell>
          <cell r="E169">
            <v>170</v>
          </cell>
          <cell r="F169">
            <v>10</v>
          </cell>
          <cell r="G169">
            <v>180</v>
          </cell>
          <cell r="H169">
            <v>31</v>
          </cell>
          <cell r="I169">
            <v>211</v>
          </cell>
          <cell r="J169">
            <v>17</v>
          </cell>
          <cell r="K169">
            <v>12</v>
          </cell>
          <cell r="L169">
            <v>29</v>
          </cell>
          <cell r="M169">
            <v>16</v>
          </cell>
          <cell r="N169">
            <v>45</v>
          </cell>
          <cell r="O169">
            <v>15</v>
          </cell>
          <cell r="P169">
            <v>60</v>
          </cell>
          <cell r="Q169">
            <v>7</v>
          </cell>
          <cell r="R169">
            <v>18</v>
          </cell>
          <cell r="S169">
            <v>25</v>
          </cell>
          <cell r="T169">
            <v>13</v>
          </cell>
          <cell r="U169">
            <v>38</v>
          </cell>
          <cell r="V169">
            <v>25</v>
          </cell>
          <cell r="W169">
            <v>63</v>
          </cell>
          <cell r="X169">
            <v>25</v>
          </cell>
          <cell r="Y169">
            <v>33</v>
          </cell>
          <cell r="Z169">
            <v>33</v>
          </cell>
          <cell r="AA169">
            <v>53</v>
          </cell>
          <cell r="AB169">
            <v>53</v>
          </cell>
          <cell r="AC169">
            <v>82</v>
          </cell>
          <cell r="AD169">
            <v>82</v>
          </cell>
          <cell r="AE169">
            <v>25</v>
          </cell>
          <cell r="AF169">
            <v>8</v>
          </cell>
          <cell r="AG169">
            <v>33</v>
          </cell>
          <cell r="AH169">
            <v>23</v>
          </cell>
          <cell r="AI169">
            <v>56</v>
          </cell>
          <cell r="AJ169">
            <v>26</v>
          </cell>
          <cell r="AK169">
            <v>82</v>
          </cell>
          <cell r="AL169">
            <v>17</v>
          </cell>
          <cell r="AM169">
            <v>36</v>
          </cell>
          <cell r="AN169">
            <v>53</v>
          </cell>
          <cell r="AO169">
            <v>33</v>
          </cell>
          <cell r="AP169">
            <v>86</v>
          </cell>
          <cell r="AQ169">
            <v>45</v>
          </cell>
          <cell r="AR169">
            <v>131</v>
          </cell>
          <cell r="AS169">
            <v>17</v>
          </cell>
          <cell r="AT169">
            <v>36</v>
          </cell>
          <cell r="AU169">
            <v>53</v>
          </cell>
          <cell r="AV169">
            <v>33</v>
          </cell>
          <cell r="AW169">
            <v>86</v>
          </cell>
          <cell r="AX169">
            <v>45</v>
          </cell>
          <cell r="AY169">
            <v>131</v>
          </cell>
          <cell r="AZ169">
            <v>31</v>
          </cell>
          <cell r="BA169">
            <v>39</v>
          </cell>
          <cell r="BB169">
            <v>70</v>
          </cell>
          <cell r="BC169">
            <v>47</v>
          </cell>
          <cell r="BD169">
            <v>117</v>
          </cell>
          <cell r="BE169">
            <v>73</v>
          </cell>
          <cell r="BF169">
            <v>190</v>
          </cell>
          <cell r="BG169">
            <v>40</v>
          </cell>
          <cell r="BH169">
            <v>43</v>
          </cell>
          <cell r="BI169">
            <v>83</v>
          </cell>
        </row>
        <row r="170">
          <cell r="A170" t="str">
            <v>TF1CaPub</v>
          </cell>
          <cell r="B170" t="str">
            <v xml:space="preserve">Chiffre d'affaires Publicité </v>
          </cell>
          <cell r="C170" t="str">
            <v>info non dispo</v>
          </cell>
          <cell r="D170" t="str">
            <v>info non dispo</v>
          </cell>
          <cell r="E170" t="str">
            <v>info non dispo</v>
          </cell>
          <cell r="F170" t="str">
            <v>info non dispo</v>
          </cell>
          <cell r="G170">
            <v>1123</v>
          </cell>
          <cell r="H170">
            <v>483</v>
          </cell>
          <cell r="I170">
            <v>1606</v>
          </cell>
          <cell r="J170">
            <v>363</v>
          </cell>
          <cell r="K170">
            <v>412</v>
          </cell>
          <cell r="L170">
            <v>775</v>
          </cell>
          <cell r="M170">
            <v>307</v>
          </cell>
          <cell r="N170">
            <v>1082</v>
          </cell>
          <cell r="O170">
            <v>472</v>
          </cell>
          <cell r="P170">
            <v>1554</v>
          </cell>
          <cell r="Q170">
            <v>356</v>
          </cell>
          <cell r="R170">
            <v>414</v>
          </cell>
          <cell r="S170">
            <v>770</v>
          </cell>
          <cell r="T170">
            <v>295</v>
          </cell>
          <cell r="U170">
            <v>1065</v>
          </cell>
          <cell r="V170">
            <v>465</v>
          </cell>
          <cell r="W170">
            <v>1530</v>
          </cell>
          <cell r="X170">
            <v>365</v>
          </cell>
          <cell r="Y170">
            <v>417</v>
          </cell>
          <cell r="Z170">
            <v>782</v>
          </cell>
          <cell r="AA170">
            <v>300</v>
          </cell>
          <cell r="AB170">
            <v>1082</v>
          </cell>
          <cell r="AC170">
            <v>480</v>
          </cell>
          <cell r="AD170">
            <v>1562</v>
          </cell>
          <cell r="AE170">
            <v>366</v>
          </cell>
          <cell r="AF170">
            <v>418</v>
          </cell>
          <cell r="AG170">
            <v>784</v>
          </cell>
          <cell r="AH170">
            <v>368</v>
          </cell>
          <cell r="AI170">
            <v>1152</v>
          </cell>
          <cell r="AJ170">
            <v>414</v>
          </cell>
          <cell r="AK170">
            <v>1566</v>
          </cell>
          <cell r="AL170">
            <v>369</v>
          </cell>
          <cell r="AM170">
            <v>443</v>
          </cell>
          <cell r="AN170">
            <v>812</v>
          </cell>
          <cell r="AO170">
            <v>246</v>
          </cell>
          <cell r="AP170">
            <v>1058</v>
          </cell>
          <cell r="AQ170">
            <v>604</v>
          </cell>
          <cell r="AR170">
            <v>1662</v>
          </cell>
          <cell r="AS170">
            <v>369</v>
          </cell>
          <cell r="AT170">
            <v>443</v>
          </cell>
          <cell r="AU170">
            <v>812</v>
          </cell>
          <cell r="AV170">
            <v>340</v>
          </cell>
          <cell r="AW170">
            <v>1152</v>
          </cell>
          <cell r="AX170">
            <v>510</v>
          </cell>
          <cell r="AY170">
            <v>1662</v>
          </cell>
          <cell r="AZ170">
            <v>395</v>
          </cell>
          <cell r="BA170">
            <v>441</v>
          </cell>
          <cell r="BB170">
            <v>836</v>
          </cell>
          <cell r="BC170">
            <v>322</v>
          </cell>
          <cell r="BD170">
            <v>1158</v>
          </cell>
          <cell r="BE170">
            <v>500</v>
          </cell>
          <cell r="BF170">
            <v>1658</v>
          </cell>
          <cell r="BG170">
            <v>356</v>
          </cell>
          <cell r="BH170">
            <v>260</v>
          </cell>
          <cell r="BI170">
            <v>616</v>
          </cell>
        </row>
        <row r="171">
          <cell r="A171" t="str">
            <v>TF1EBITDA</v>
          </cell>
          <cell r="B171" t="str">
            <v>EBITDA ap Loyer</v>
          </cell>
          <cell r="C171" t="str">
            <v>info non dispo</v>
          </cell>
          <cell r="D171" t="str">
            <v>info non dispo</v>
          </cell>
          <cell r="E171" t="str">
            <v>info non dispo</v>
          </cell>
          <cell r="F171" t="str">
            <v>info non dispo</v>
          </cell>
          <cell r="G171">
            <v>57</v>
          </cell>
          <cell r="H171">
            <v>121</v>
          </cell>
          <cell r="I171">
            <v>178</v>
          </cell>
          <cell r="J171">
            <v>26</v>
          </cell>
          <cell r="K171">
            <v>76</v>
          </cell>
          <cell r="L171">
            <v>102</v>
          </cell>
          <cell r="M171">
            <v>15</v>
          </cell>
          <cell r="N171">
            <v>117</v>
          </cell>
          <cell r="O171">
            <v>78</v>
          </cell>
          <cell r="P171">
            <v>195</v>
          </cell>
          <cell r="Q171">
            <v>54</v>
          </cell>
          <cell r="R171">
            <v>108</v>
          </cell>
          <cell r="S171">
            <v>162</v>
          </cell>
          <cell r="T171">
            <v>31</v>
          </cell>
          <cell r="U171">
            <v>193</v>
          </cell>
          <cell r="V171">
            <v>171</v>
          </cell>
          <cell r="W171">
            <v>364</v>
          </cell>
          <cell r="X171">
            <v>74</v>
          </cell>
          <cell r="Y171">
            <v>113</v>
          </cell>
          <cell r="Z171">
            <v>187</v>
          </cell>
          <cell r="AA171">
            <v>69</v>
          </cell>
          <cell r="AB171">
            <v>256</v>
          </cell>
          <cell r="AC171">
            <v>136</v>
          </cell>
          <cell r="AD171">
            <v>392</v>
          </cell>
          <cell r="AE171">
            <v>74</v>
          </cell>
          <cell r="AF171">
            <v>113</v>
          </cell>
          <cell r="AG171">
            <v>187</v>
          </cell>
          <cell r="AH171">
            <v>70</v>
          </cell>
          <cell r="AI171">
            <v>257</v>
          </cell>
          <cell r="AJ171">
            <v>135</v>
          </cell>
          <cell r="AK171">
            <v>392</v>
          </cell>
          <cell r="AL171">
            <v>101</v>
          </cell>
          <cell r="AM171">
            <v>122</v>
          </cell>
          <cell r="AN171">
            <v>223</v>
          </cell>
          <cell r="AO171">
            <v>76</v>
          </cell>
          <cell r="AP171">
            <v>299</v>
          </cell>
          <cell r="AQ171">
            <v>171</v>
          </cell>
          <cell r="AR171">
            <v>470</v>
          </cell>
          <cell r="AS171">
            <v>101</v>
          </cell>
          <cell r="AT171">
            <v>121</v>
          </cell>
          <cell r="AU171">
            <v>222</v>
          </cell>
          <cell r="AV171">
            <v>77</v>
          </cell>
          <cell r="AW171">
            <v>299</v>
          </cell>
          <cell r="AX171">
            <v>170</v>
          </cell>
          <cell r="AY171">
            <v>469</v>
          </cell>
          <cell r="AZ171">
            <v>116</v>
          </cell>
          <cell r="BA171">
            <v>148</v>
          </cell>
          <cell r="BB171">
            <v>264</v>
          </cell>
          <cell r="BC171">
            <v>64</v>
          </cell>
          <cell r="BD171">
            <v>328</v>
          </cell>
          <cell r="BE171">
            <v>186</v>
          </cell>
          <cell r="BF171">
            <v>514</v>
          </cell>
          <cell r="BG171">
            <v>88</v>
          </cell>
          <cell r="BH171">
            <v>72</v>
          </cell>
          <cell r="BI171">
            <v>160</v>
          </cell>
        </row>
        <row r="172">
          <cell r="A172" t="str">
            <v>TF1DotAmIFRS16</v>
          </cell>
          <cell r="B172" t="str">
            <v>Dotation amort. droits utilisation</v>
          </cell>
          <cell r="AR172">
            <v>0</v>
          </cell>
          <cell r="AS172">
            <v>-4</v>
          </cell>
          <cell r="AT172">
            <v>-4</v>
          </cell>
          <cell r="AU172">
            <v>-8</v>
          </cell>
          <cell r="AV172">
            <v>-4</v>
          </cell>
          <cell r="AW172">
            <v>-12</v>
          </cell>
          <cell r="AX172">
            <v>-5</v>
          </cell>
          <cell r="AY172">
            <v>-17</v>
          </cell>
          <cell r="AZ172">
            <v>-5</v>
          </cell>
          <cell r="BA172">
            <v>-4</v>
          </cell>
          <cell r="BB172">
            <v>-9</v>
          </cell>
          <cell r="BC172">
            <v>-5</v>
          </cell>
          <cell r="BD172">
            <v>-14</v>
          </cell>
          <cell r="BE172">
            <v>-5</v>
          </cell>
          <cell r="BF172">
            <v>-19</v>
          </cell>
          <cell r="BG172">
            <v>-5</v>
          </cell>
          <cell r="BH172">
            <v>-5</v>
          </cell>
          <cell r="BI172">
            <v>-10</v>
          </cell>
        </row>
        <row r="173">
          <cell r="A173" t="str">
            <v>TF1ROpCrt</v>
          </cell>
          <cell r="B173" t="str">
            <v>Résultat opérationnel courant</v>
          </cell>
          <cell r="C173">
            <v>19</v>
          </cell>
          <cell r="D173">
            <v>28</v>
          </cell>
          <cell r="E173">
            <v>47</v>
          </cell>
          <cell r="F173">
            <v>10</v>
          </cell>
          <cell r="G173">
            <v>57</v>
          </cell>
          <cell r="H173">
            <v>86</v>
          </cell>
          <cell r="I173">
            <v>143</v>
          </cell>
          <cell r="J173">
            <v>28</v>
          </cell>
          <cell r="K173">
            <v>69</v>
          </cell>
          <cell r="L173">
            <v>97</v>
          </cell>
          <cell r="M173">
            <v>10</v>
          </cell>
          <cell r="N173">
            <v>107</v>
          </cell>
          <cell r="O173">
            <v>51</v>
          </cell>
          <cell r="P173">
            <v>158</v>
          </cell>
          <cell r="Q173">
            <v>15</v>
          </cell>
          <cell r="R173">
            <v>43</v>
          </cell>
          <cell r="S173">
            <v>58</v>
          </cell>
          <cell r="T173">
            <v>-11</v>
          </cell>
          <cell r="U173">
            <v>47</v>
          </cell>
          <cell r="V173">
            <v>82</v>
          </cell>
          <cell r="W173">
            <v>129</v>
          </cell>
          <cell r="X173">
            <v>36</v>
          </cell>
          <cell r="Y173">
            <v>72</v>
          </cell>
          <cell r="Z173">
            <v>108</v>
          </cell>
          <cell r="AA173">
            <v>7</v>
          </cell>
          <cell r="AB173">
            <v>115</v>
          </cell>
          <cell r="AC173">
            <v>70</v>
          </cell>
          <cell r="AD173">
            <v>185</v>
          </cell>
          <cell r="AE173">
            <v>36</v>
          </cell>
          <cell r="AF173">
            <v>72</v>
          </cell>
          <cell r="AG173">
            <v>108</v>
          </cell>
          <cell r="AH173">
            <v>8</v>
          </cell>
          <cell r="AI173">
            <v>116</v>
          </cell>
          <cell r="AJ173">
            <v>69</v>
          </cell>
          <cell r="AK173">
            <v>185</v>
          </cell>
          <cell r="AL173">
            <v>38</v>
          </cell>
          <cell r="AM173">
            <v>63</v>
          </cell>
          <cell r="AN173">
            <v>101</v>
          </cell>
          <cell r="AO173">
            <v>23</v>
          </cell>
          <cell r="AP173">
            <v>124</v>
          </cell>
          <cell r="AQ173">
            <v>72</v>
          </cell>
          <cell r="AR173">
            <v>196</v>
          </cell>
          <cell r="AS173">
            <v>39</v>
          </cell>
          <cell r="AT173">
            <v>63</v>
          </cell>
          <cell r="AU173">
            <v>102</v>
          </cell>
          <cell r="AV173">
            <v>25</v>
          </cell>
          <cell r="AW173">
            <v>127</v>
          </cell>
          <cell r="AX173">
            <v>72</v>
          </cell>
          <cell r="AY173">
            <v>199</v>
          </cell>
          <cell r="AZ173">
            <v>63</v>
          </cell>
          <cell r="BA173">
            <v>100</v>
          </cell>
          <cell r="BB173">
            <v>163</v>
          </cell>
          <cell r="BC173">
            <v>21</v>
          </cell>
          <cell r="BD173">
            <v>184</v>
          </cell>
          <cell r="BE173">
            <v>71</v>
          </cell>
          <cell r="BF173">
            <v>255</v>
          </cell>
          <cell r="BG173">
            <v>42</v>
          </cell>
          <cell r="BH173">
            <v>26</v>
          </cell>
          <cell r="BI173">
            <v>68</v>
          </cell>
        </row>
        <row r="174">
          <cell r="A174" t="str">
            <v>TF1RopCrtajusté</v>
          </cell>
          <cell r="B174" t="str">
            <v>Résultat opérationnel courant après Loyer</v>
          </cell>
          <cell r="AS174">
            <v>38</v>
          </cell>
          <cell r="AT174">
            <v>62</v>
          </cell>
          <cell r="AU174">
            <v>100</v>
          </cell>
          <cell r="AV174">
            <v>24</v>
          </cell>
          <cell r="AW174">
            <v>124</v>
          </cell>
          <cell r="AX174">
            <v>71</v>
          </cell>
          <cell r="AY174">
            <v>195</v>
          </cell>
          <cell r="AZ174">
            <v>62</v>
          </cell>
          <cell r="BA174">
            <v>99</v>
          </cell>
          <cell r="BB174">
            <v>161</v>
          </cell>
          <cell r="BC174">
            <v>20</v>
          </cell>
          <cell r="BD174">
            <v>181</v>
          </cell>
          <cell r="BE174">
            <v>70</v>
          </cell>
          <cell r="BF174">
            <v>251</v>
          </cell>
          <cell r="BG174">
            <v>41</v>
          </cell>
          <cell r="BH174">
            <v>25</v>
          </cell>
          <cell r="BI174">
            <v>66</v>
          </cell>
        </row>
        <row r="175">
          <cell r="A175" t="str">
            <v>TF1Rop</v>
          </cell>
          <cell r="B175" t="str">
            <v>Résultat opérationnel</v>
          </cell>
          <cell r="C175">
            <v>19</v>
          </cell>
          <cell r="D175">
            <v>351</v>
          </cell>
          <cell r="E175">
            <v>370</v>
          </cell>
          <cell r="F175">
            <v>16</v>
          </cell>
          <cell r="G175">
            <v>386</v>
          </cell>
          <cell r="H175">
            <v>85</v>
          </cell>
          <cell r="I175">
            <v>471</v>
          </cell>
          <cell r="J175">
            <v>28</v>
          </cell>
          <cell r="K175">
            <v>57</v>
          </cell>
          <cell r="L175">
            <v>85</v>
          </cell>
          <cell r="M175">
            <v>7</v>
          </cell>
          <cell r="N175">
            <v>92</v>
          </cell>
          <cell r="O175">
            <v>49</v>
          </cell>
          <cell r="P175">
            <v>141</v>
          </cell>
          <cell r="Q175">
            <v>-19</v>
          </cell>
          <cell r="R175">
            <v>22</v>
          </cell>
          <cell r="S175">
            <v>3</v>
          </cell>
          <cell r="T175">
            <v>-25</v>
          </cell>
          <cell r="U175">
            <v>-22</v>
          </cell>
          <cell r="V175">
            <v>67</v>
          </cell>
          <cell r="W175">
            <v>45</v>
          </cell>
          <cell r="X175">
            <v>30</v>
          </cell>
          <cell r="Y175">
            <v>66</v>
          </cell>
          <cell r="Z175">
            <v>96</v>
          </cell>
          <cell r="AA175">
            <v>2</v>
          </cell>
          <cell r="AB175">
            <v>98</v>
          </cell>
          <cell r="AC175">
            <v>64</v>
          </cell>
          <cell r="AD175">
            <v>162</v>
          </cell>
          <cell r="AE175">
            <v>30</v>
          </cell>
          <cell r="AF175">
            <v>66</v>
          </cell>
          <cell r="AG175">
            <v>96</v>
          </cell>
          <cell r="AH175">
            <v>3</v>
          </cell>
          <cell r="AI175">
            <v>99</v>
          </cell>
          <cell r="AJ175">
            <v>63</v>
          </cell>
          <cell r="AK175">
            <v>162</v>
          </cell>
          <cell r="AL175">
            <v>32</v>
          </cell>
          <cell r="AM175">
            <v>58</v>
          </cell>
          <cell r="AN175">
            <v>90</v>
          </cell>
          <cell r="AO175">
            <v>18</v>
          </cell>
          <cell r="AP175">
            <v>108</v>
          </cell>
          <cell r="AQ175">
            <v>66</v>
          </cell>
          <cell r="AR175">
            <v>174</v>
          </cell>
          <cell r="AS175">
            <v>33</v>
          </cell>
          <cell r="AT175">
            <v>58</v>
          </cell>
          <cell r="AU175">
            <v>91</v>
          </cell>
          <cell r="AV175">
            <v>20</v>
          </cell>
          <cell r="AW175">
            <v>111</v>
          </cell>
          <cell r="AX175">
            <v>66</v>
          </cell>
          <cell r="AY175">
            <v>177</v>
          </cell>
          <cell r="AZ175">
            <v>63</v>
          </cell>
          <cell r="BA175">
            <v>100</v>
          </cell>
          <cell r="BB175">
            <v>163</v>
          </cell>
          <cell r="BC175">
            <v>21</v>
          </cell>
          <cell r="BD175">
            <v>184</v>
          </cell>
          <cell r="BE175">
            <v>71</v>
          </cell>
          <cell r="BF175">
            <v>255</v>
          </cell>
          <cell r="BG175">
            <v>42</v>
          </cell>
          <cell r="BH175">
            <v>26</v>
          </cell>
          <cell r="BI175">
            <v>68</v>
          </cell>
        </row>
        <row r="176">
          <cell r="A176" t="str">
            <v>TF1Ropajusté</v>
          </cell>
          <cell r="B176" t="str">
            <v>Résultat opérationnel après Loyer</v>
          </cell>
          <cell r="AS176">
            <v>32</v>
          </cell>
          <cell r="AT176">
            <v>57</v>
          </cell>
          <cell r="AU176">
            <v>89</v>
          </cell>
          <cell r="AV176">
            <v>19</v>
          </cell>
          <cell r="AW176">
            <v>108</v>
          </cell>
          <cell r="AX176">
            <v>65</v>
          </cell>
          <cell r="AY176">
            <v>173</v>
          </cell>
          <cell r="AZ176">
            <v>62</v>
          </cell>
          <cell r="BA176">
            <v>99</v>
          </cell>
          <cell r="BB176">
            <v>161</v>
          </cell>
          <cell r="BC176">
            <v>20</v>
          </cell>
          <cell r="BD176">
            <v>181</v>
          </cell>
          <cell r="BE176">
            <v>70</v>
          </cell>
          <cell r="BF176">
            <v>251</v>
          </cell>
          <cell r="BG176">
            <v>41</v>
          </cell>
          <cell r="BH176">
            <v>25</v>
          </cell>
          <cell r="BI176">
            <v>66</v>
          </cell>
        </row>
        <row r="177">
          <cell r="A177" t="str">
            <v>TF1CfCoutEnd</v>
          </cell>
          <cell r="B177" t="str">
            <v>Coût de l'endettement fin. Net</v>
          </cell>
          <cell r="AE177">
            <v>-1</v>
          </cell>
          <cell r="AF177">
            <v>0</v>
          </cell>
          <cell r="AG177">
            <v>-1</v>
          </cell>
          <cell r="AH177">
            <v>0</v>
          </cell>
          <cell r="AI177">
            <v>-1</v>
          </cell>
          <cell r="AJ177">
            <v>-1</v>
          </cell>
          <cell r="AK177">
            <v>-2</v>
          </cell>
          <cell r="AL177">
            <v>0</v>
          </cell>
          <cell r="AM177">
            <v>-1</v>
          </cell>
          <cell r="AN177">
            <v>-1</v>
          </cell>
          <cell r="AO177">
            <v>0</v>
          </cell>
          <cell r="AP177">
            <v>-1</v>
          </cell>
          <cell r="AQ177">
            <v>-1</v>
          </cell>
          <cell r="AR177">
            <v>-2</v>
          </cell>
          <cell r="AS177">
            <v>0</v>
          </cell>
          <cell r="AT177">
            <v>-1</v>
          </cell>
          <cell r="AU177">
            <v>-1</v>
          </cell>
          <cell r="AV177">
            <v>0</v>
          </cell>
          <cell r="AW177">
            <v>-1</v>
          </cell>
          <cell r="AX177">
            <v>-1</v>
          </cell>
          <cell r="AY177">
            <v>-2</v>
          </cell>
          <cell r="AZ177">
            <v>0</v>
          </cell>
          <cell r="BA177">
            <v>-1</v>
          </cell>
          <cell r="BB177">
            <v>-1</v>
          </cell>
          <cell r="BC177">
            <v>0</v>
          </cell>
          <cell r="BD177">
            <v>-1</v>
          </cell>
          <cell r="BE177">
            <v>-1</v>
          </cell>
          <cell r="BF177">
            <v>-2</v>
          </cell>
          <cell r="BG177">
            <v>-1</v>
          </cell>
          <cell r="BH177">
            <v>0</v>
          </cell>
          <cell r="BI177">
            <v>-1</v>
          </cell>
        </row>
        <row r="178">
          <cell r="A178" t="str">
            <v>TF1RFinIFRS16</v>
          </cell>
          <cell r="B178" t="str">
            <v>Charges d'intérêts locatives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-1</v>
          </cell>
          <cell r="AT178">
            <v>-1</v>
          </cell>
          <cell r="AU178">
            <v>-2</v>
          </cell>
          <cell r="AV178">
            <v>-1</v>
          </cell>
          <cell r="AW178">
            <v>-3</v>
          </cell>
          <cell r="AX178">
            <v>-1</v>
          </cell>
          <cell r="AY178">
            <v>-4</v>
          </cell>
          <cell r="AZ178">
            <v>-1</v>
          </cell>
          <cell r="BA178">
            <v>-1</v>
          </cell>
          <cell r="BB178">
            <v>-2</v>
          </cell>
          <cell r="BC178">
            <v>-1</v>
          </cell>
          <cell r="BD178">
            <v>-3</v>
          </cell>
          <cell r="BE178">
            <v>-1</v>
          </cell>
          <cell r="BF178">
            <v>-4</v>
          </cell>
          <cell r="BG178">
            <v>-1</v>
          </cell>
          <cell r="BH178">
            <v>-1</v>
          </cell>
          <cell r="BI178">
            <v>-2</v>
          </cell>
        </row>
        <row r="179">
          <cell r="A179" t="str">
            <v>TF1RFin</v>
          </cell>
          <cell r="B179" t="str">
            <v>Résultat financier</v>
          </cell>
          <cell r="AE179">
            <v>0</v>
          </cell>
          <cell r="AF179">
            <v>4</v>
          </cell>
          <cell r="AG179">
            <v>4</v>
          </cell>
          <cell r="AJ179">
            <v>5</v>
          </cell>
          <cell r="AK179">
            <v>5</v>
          </cell>
          <cell r="AL179">
            <v>1</v>
          </cell>
          <cell r="AM179">
            <v>3</v>
          </cell>
          <cell r="AN179">
            <v>4</v>
          </cell>
          <cell r="AO179">
            <v>-1</v>
          </cell>
          <cell r="AP179">
            <v>3</v>
          </cell>
          <cell r="AQ179">
            <v>0</v>
          </cell>
          <cell r="AR179">
            <v>3</v>
          </cell>
          <cell r="AS179">
            <v>0</v>
          </cell>
          <cell r="AT179">
            <v>2</v>
          </cell>
          <cell r="AU179">
            <v>2</v>
          </cell>
          <cell r="AV179">
            <v>-2</v>
          </cell>
          <cell r="AW179">
            <v>0</v>
          </cell>
          <cell r="AX179">
            <v>-1</v>
          </cell>
          <cell r="AY179">
            <v>-1</v>
          </cell>
          <cell r="AZ179">
            <v>-2</v>
          </cell>
          <cell r="BA179">
            <v>-3</v>
          </cell>
          <cell r="BB179">
            <v>-5</v>
          </cell>
          <cell r="BC179">
            <v>-3</v>
          </cell>
          <cell r="BD179">
            <v>-8</v>
          </cell>
          <cell r="BE179">
            <v>-4</v>
          </cell>
          <cell r="BF179">
            <v>-12</v>
          </cell>
          <cell r="BG179">
            <v>-3</v>
          </cell>
          <cell r="BH179">
            <v>-4</v>
          </cell>
          <cell r="BI179">
            <v>-7</v>
          </cell>
        </row>
        <row r="180">
          <cell r="A180" t="str">
            <v>TF1RNME</v>
          </cell>
          <cell r="B180" t="str">
            <v>Résultat net des mises en équivalence</v>
          </cell>
          <cell r="C180" t="str">
            <v>non dispo</v>
          </cell>
          <cell r="D180" t="str">
            <v>non dispo</v>
          </cell>
          <cell r="E180" t="str">
            <v>non dispo</v>
          </cell>
          <cell r="F180" t="str">
            <v>non dispo</v>
          </cell>
          <cell r="G180" t="str">
            <v>non dispo</v>
          </cell>
          <cell r="H180" t="str">
            <v>non dispo</v>
          </cell>
          <cell r="I180" t="str">
            <v>non dispo</v>
          </cell>
          <cell r="J180" t="str">
            <v>non dispo</v>
          </cell>
          <cell r="K180" t="str">
            <v>non dispo</v>
          </cell>
          <cell r="L180">
            <v>1</v>
          </cell>
          <cell r="M180" t="str">
            <v>non dispo</v>
          </cell>
          <cell r="N180" t="str">
            <v>non dispo</v>
          </cell>
          <cell r="O180" t="str">
            <v>non dispo</v>
          </cell>
          <cell r="P180" t="str">
            <v>non dispo</v>
          </cell>
          <cell r="Q180">
            <v>-2</v>
          </cell>
          <cell r="R180" t="str">
            <v>non dispo</v>
          </cell>
          <cell r="S180">
            <v>0</v>
          </cell>
          <cell r="T180">
            <v>4</v>
          </cell>
          <cell r="U180">
            <v>4</v>
          </cell>
          <cell r="V180">
            <v>6</v>
          </cell>
          <cell r="W180">
            <v>10</v>
          </cell>
          <cell r="X180">
            <v>7</v>
          </cell>
          <cell r="Y180">
            <v>0</v>
          </cell>
          <cell r="Z180">
            <v>7</v>
          </cell>
          <cell r="AA180">
            <v>7</v>
          </cell>
          <cell r="AB180">
            <v>14</v>
          </cell>
          <cell r="AC180">
            <v>0</v>
          </cell>
          <cell r="AD180">
            <v>14</v>
          </cell>
          <cell r="AE180">
            <v>7</v>
          </cell>
          <cell r="AF180">
            <v>0</v>
          </cell>
          <cell r="AG180">
            <v>7</v>
          </cell>
          <cell r="AH180">
            <v>7</v>
          </cell>
          <cell r="AI180">
            <v>14</v>
          </cell>
          <cell r="AJ180">
            <v>0</v>
          </cell>
          <cell r="AK180">
            <v>14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-6</v>
          </cell>
          <cell r="BF180">
            <v>-6</v>
          </cell>
          <cell r="BG180">
            <v>-1</v>
          </cell>
          <cell r="BH180">
            <v>0</v>
          </cell>
          <cell r="BI180">
            <v>-1</v>
          </cell>
        </row>
        <row r="181">
          <cell r="A181" t="str">
            <v>TF1IS</v>
          </cell>
          <cell r="B181" t="str">
            <v>Charge d'impôts</v>
          </cell>
          <cell r="C181" t="str">
            <v>non dispo</v>
          </cell>
          <cell r="D181" t="str">
            <v>non dispo</v>
          </cell>
          <cell r="E181" t="str">
            <v>non dispo</v>
          </cell>
          <cell r="F181" t="str">
            <v>non dispo</v>
          </cell>
          <cell r="G181" t="str">
            <v>non dispo</v>
          </cell>
          <cell r="H181" t="str">
            <v>non dispo</v>
          </cell>
          <cell r="I181" t="str">
            <v>non dispo</v>
          </cell>
          <cell r="J181" t="str">
            <v>non dispo</v>
          </cell>
          <cell r="K181" t="str">
            <v>non dispo</v>
          </cell>
          <cell r="L181">
            <v>-23</v>
          </cell>
          <cell r="M181" t="str">
            <v>non dispo</v>
          </cell>
          <cell r="N181" t="str">
            <v>non dispo</v>
          </cell>
          <cell r="O181" t="str">
            <v>non dispo</v>
          </cell>
          <cell r="P181" t="str">
            <v>non dispo</v>
          </cell>
          <cell r="Q181">
            <v>9</v>
          </cell>
          <cell r="R181" t="str">
            <v>non dispo</v>
          </cell>
          <cell r="S181">
            <v>0</v>
          </cell>
          <cell r="T181">
            <v>8</v>
          </cell>
          <cell r="U181">
            <v>8</v>
          </cell>
          <cell r="V181">
            <v>-14</v>
          </cell>
          <cell r="W181">
            <v>-6</v>
          </cell>
          <cell r="X181">
            <v>-9</v>
          </cell>
          <cell r="Y181">
            <v>-24</v>
          </cell>
          <cell r="Z181">
            <v>-33</v>
          </cell>
          <cell r="AA181">
            <v>2</v>
          </cell>
          <cell r="AB181">
            <v>-31</v>
          </cell>
          <cell r="AC181">
            <v>-14</v>
          </cell>
          <cell r="AD181">
            <v>-45</v>
          </cell>
          <cell r="AE181">
            <v>-9</v>
          </cell>
          <cell r="AF181">
            <v>-24</v>
          </cell>
          <cell r="AG181">
            <v>-33</v>
          </cell>
          <cell r="AH181">
            <v>2</v>
          </cell>
          <cell r="AI181">
            <v>-31</v>
          </cell>
          <cell r="AJ181">
            <v>-14</v>
          </cell>
          <cell r="AK181">
            <v>-45</v>
          </cell>
          <cell r="AL181">
            <v>-8</v>
          </cell>
          <cell r="AM181">
            <v>-20</v>
          </cell>
          <cell r="AN181">
            <v>-28</v>
          </cell>
          <cell r="AO181">
            <v>-2</v>
          </cell>
          <cell r="AP181">
            <v>-30</v>
          </cell>
          <cell r="AQ181">
            <v>-19</v>
          </cell>
          <cell r="AR181">
            <v>-49</v>
          </cell>
          <cell r="AS181">
            <v>-8</v>
          </cell>
          <cell r="AT181">
            <v>-19</v>
          </cell>
          <cell r="AU181">
            <v>-27</v>
          </cell>
          <cell r="AV181">
            <v>-3</v>
          </cell>
          <cell r="AW181">
            <v>-30</v>
          </cell>
          <cell r="AX181">
            <v>-19</v>
          </cell>
          <cell r="AY181">
            <v>-49</v>
          </cell>
          <cell r="AZ181">
            <v>-20</v>
          </cell>
          <cell r="BA181">
            <v>-31</v>
          </cell>
          <cell r="BB181">
            <v>-51</v>
          </cell>
          <cell r="BC181">
            <v>110</v>
          </cell>
          <cell r="BD181">
            <v>59</v>
          </cell>
          <cell r="BE181">
            <v>-141</v>
          </cell>
          <cell r="BF181">
            <v>-82</v>
          </cell>
          <cell r="BG181">
            <v>-14</v>
          </cell>
          <cell r="BH181">
            <v>-8</v>
          </cell>
          <cell r="BI181">
            <v>-22</v>
          </cell>
        </row>
        <row r="182">
          <cell r="A182" t="str">
            <v>TF1RN100</v>
          </cell>
          <cell r="B182" t="str">
            <v>Résultat net 100%</v>
          </cell>
          <cell r="C182">
            <v>13</v>
          </cell>
          <cell r="D182">
            <v>312</v>
          </cell>
          <cell r="E182">
            <v>325</v>
          </cell>
          <cell r="F182">
            <v>22</v>
          </cell>
          <cell r="G182">
            <v>347</v>
          </cell>
          <cell r="H182">
            <v>72</v>
          </cell>
          <cell r="I182">
            <v>419</v>
          </cell>
          <cell r="J182">
            <v>34</v>
          </cell>
          <cell r="K182">
            <v>30</v>
          </cell>
          <cell r="L182">
            <v>64</v>
          </cell>
          <cell r="M182">
            <v>3</v>
          </cell>
          <cell r="N182">
            <v>67</v>
          </cell>
          <cell r="O182">
            <v>36</v>
          </cell>
          <cell r="P182">
            <v>103</v>
          </cell>
          <cell r="Q182">
            <v>-12</v>
          </cell>
          <cell r="R182">
            <v>13</v>
          </cell>
          <cell r="S182">
            <v>1</v>
          </cell>
          <cell r="T182">
            <v>-13</v>
          </cell>
          <cell r="U182">
            <v>-12</v>
          </cell>
          <cell r="V182">
            <v>56</v>
          </cell>
          <cell r="W182">
            <v>44</v>
          </cell>
          <cell r="X182">
            <v>28</v>
          </cell>
          <cell r="Y182">
            <v>47</v>
          </cell>
          <cell r="Z182">
            <v>75</v>
          </cell>
          <cell r="AA182">
            <v>9</v>
          </cell>
          <cell r="AB182">
            <v>84</v>
          </cell>
          <cell r="AC182">
            <v>52</v>
          </cell>
          <cell r="AD182">
            <v>136</v>
          </cell>
          <cell r="AE182">
            <v>28</v>
          </cell>
          <cell r="AF182">
            <v>47</v>
          </cell>
          <cell r="AG182">
            <v>75</v>
          </cell>
          <cell r="AH182">
            <v>10</v>
          </cell>
          <cell r="AI182">
            <v>85</v>
          </cell>
          <cell r="AJ182">
            <v>51</v>
          </cell>
          <cell r="AK182">
            <v>136</v>
          </cell>
          <cell r="AL182">
            <v>25</v>
          </cell>
          <cell r="AM182">
            <v>41</v>
          </cell>
          <cell r="AN182">
            <v>66</v>
          </cell>
          <cell r="AO182">
            <v>15</v>
          </cell>
          <cell r="AP182">
            <v>81</v>
          </cell>
          <cell r="AQ182">
            <v>47</v>
          </cell>
          <cell r="AR182">
            <v>128</v>
          </cell>
          <cell r="AS182">
            <v>25</v>
          </cell>
          <cell r="AT182">
            <v>41</v>
          </cell>
          <cell r="AU182">
            <v>66</v>
          </cell>
          <cell r="AV182">
            <v>15</v>
          </cell>
          <cell r="AW182">
            <v>81</v>
          </cell>
          <cell r="AX182">
            <v>46</v>
          </cell>
          <cell r="AY182">
            <v>127</v>
          </cell>
          <cell r="AZ182">
            <v>41</v>
          </cell>
          <cell r="BA182">
            <v>66</v>
          </cell>
          <cell r="BB182">
            <v>107</v>
          </cell>
          <cell r="BC182">
            <v>10</v>
          </cell>
          <cell r="BD182">
            <v>117</v>
          </cell>
          <cell r="BE182">
            <v>38</v>
          </cell>
          <cell r="BF182">
            <v>155</v>
          </cell>
          <cell r="BG182">
            <v>24</v>
          </cell>
          <cell r="BH182">
            <v>14</v>
          </cell>
          <cell r="BI182">
            <v>38</v>
          </cell>
        </row>
        <row r="183">
          <cell r="A183" t="str">
            <v>TF1RNPG</v>
          </cell>
          <cell r="B183" t="str">
            <v>Résultat net part du Groupe</v>
          </cell>
          <cell r="C183">
            <v>12</v>
          </cell>
          <cell r="D183">
            <v>309</v>
          </cell>
          <cell r="E183">
            <v>321</v>
          </cell>
          <cell r="F183">
            <v>21</v>
          </cell>
          <cell r="G183">
            <v>342</v>
          </cell>
          <cell r="H183">
            <v>71</v>
          </cell>
          <cell r="I183">
            <v>413</v>
          </cell>
          <cell r="J183">
            <v>33</v>
          </cell>
          <cell r="K183">
            <v>28</v>
          </cell>
          <cell r="L183">
            <v>61</v>
          </cell>
          <cell r="M183">
            <v>4</v>
          </cell>
          <cell r="N183">
            <v>65</v>
          </cell>
          <cell r="O183">
            <v>35</v>
          </cell>
          <cell r="P183">
            <v>100</v>
          </cell>
          <cell r="Q183">
            <v>-13</v>
          </cell>
          <cell r="R183">
            <v>12</v>
          </cell>
          <cell r="S183">
            <v>-1</v>
          </cell>
          <cell r="T183">
            <v>-13</v>
          </cell>
          <cell r="U183">
            <v>-14</v>
          </cell>
          <cell r="V183">
            <v>56</v>
          </cell>
          <cell r="W183">
            <v>42</v>
          </cell>
          <cell r="X183">
            <v>28</v>
          </cell>
          <cell r="Y183">
            <v>47</v>
          </cell>
          <cell r="Z183">
            <v>75</v>
          </cell>
          <cell r="AA183">
            <v>10</v>
          </cell>
          <cell r="AB183">
            <v>85</v>
          </cell>
          <cell r="AC183">
            <v>51</v>
          </cell>
          <cell r="AD183">
            <v>136</v>
          </cell>
          <cell r="AE183">
            <v>28</v>
          </cell>
          <cell r="AF183">
            <v>47</v>
          </cell>
          <cell r="AG183">
            <v>75</v>
          </cell>
          <cell r="AH183">
            <v>11</v>
          </cell>
          <cell r="AI183">
            <v>86</v>
          </cell>
          <cell r="AJ183">
            <v>50</v>
          </cell>
          <cell r="AK183">
            <v>136</v>
          </cell>
          <cell r="AL183">
            <v>25</v>
          </cell>
          <cell r="AM183">
            <v>41</v>
          </cell>
          <cell r="AN183">
            <v>66</v>
          </cell>
          <cell r="AO183">
            <v>16</v>
          </cell>
          <cell r="AP183">
            <v>82</v>
          </cell>
          <cell r="AQ183">
            <v>46</v>
          </cell>
          <cell r="AR183">
            <v>128</v>
          </cell>
          <cell r="AS183">
            <v>25</v>
          </cell>
          <cell r="AT183">
            <v>41</v>
          </cell>
          <cell r="AU183">
            <v>66</v>
          </cell>
          <cell r="AV183">
            <v>16</v>
          </cell>
          <cell r="AW183">
            <v>82</v>
          </cell>
          <cell r="AX183">
            <v>45</v>
          </cell>
          <cell r="AY183">
            <v>127</v>
          </cell>
          <cell r="AZ183">
            <v>41</v>
          </cell>
          <cell r="BA183">
            <v>66</v>
          </cell>
          <cell r="BB183">
            <v>107</v>
          </cell>
          <cell r="BC183">
            <v>11</v>
          </cell>
          <cell r="BD183">
            <v>118</v>
          </cell>
          <cell r="BE183">
            <v>37</v>
          </cell>
          <cell r="BF183">
            <v>155</v>
          </cell>
          <cell r="BG183">
            <v>24</v>
          </cell>
          <cell r="BH183">
            <v>14</v>
          </cell>
          <cell r="BI183">
            <v>38</v>
          </cell>
        </row>
        <row r="184">
          <cell r="A184" t="str">
            <v>TF1Caf</v>
          </cell>
          <cell r="B184" t="str">
            <v>Caf</v>
          </cell>
          <cell r="C184">
            <v>37</v>
          </cell>
          <cell r="D184">
            <v>41</v>
          </cell>
          <cell r="E184">
            <v>78</v>
          </cell>
          <cell r="F184">
            <v>19</v>
          </cell>
          <cell r="G184">
            <v>97</v>
          </cell>
          <cell r="H184">
            <v>57</v>
          </cell>
          <cell r="I184">
            <v>154</v>
          </cell>
          <cell r="J184">
            <v>0</v>
          </cell>
          <cell r="K184">
            <v>87</v>
          </cell>
          <cell r="L184">
            <v>87</v>
          </cell>
          <cell r="M184">
            <v>17</v>
          </cell>
          <cell r="N184">
            <v>104</v>
          </cell>
          <cell r="O184">
            <v>60</v>
          </cell>
          <cell r="P184">
            <v>164</v>
          </cell>
          <cell r="Q184">
            <v>30</v>
          </cell>
          <cell r="R184">
            <v>91</v>
          </cell>
          <cell r="S184">
            <v>121</v>
          </cell>
          <cell r="T184">
            <v>14</v>
          </cell>
          <cell r="U184">
            <v>135</v>
          </cell>
          <cell r="V184">
            <v>132</v>
          </cell>
          <cell r="W184">
            <v>267</v>
          </cell>
          <cell r="X184">
            <v>82</v>
          </cell>
          <cell r="Y184">
            <v>101</v>
          </cell>
          <cell r="Z184">
            <v>183</v>
          </cell>
          <cell r="AA184">
            <v>56</v>
          </cell>
          <cell r="AB184">
            <v>239</v>
          </cell>
          <cell r="AC184">
            <v>133</v>
          </cell>
          <cell r="AD184">
            <v>372</v>
          </cell>
          <cell r="AE184">
            <v>82</v>
          </cell>
          <cell r="AF184">
            <v>101</v>
          </cell>
          <cell r="AG184">
            <v>183</v>
          </cell>
          <cell r="AH184">
            <v>57</v>
          </cell>
          <cell r="AI184">
            <v>240</v>
          </cell>
          <cell r="AJ184">
            <v>132</v>
          </cell>
          <cell r="AK184">
            <v>372</v>
          </cell>
          <cell r="AL184">
            <v>95</v>
          </cell>
          <cell r="AM184">
            <v>106</v>
          </cell>
          <cell r="AN184">
            <v>201</v>
          </cell>
          <cell r="AO184">
            <v>82</v>
          </cell>
          <cell r="AP184">
            <v>283</v>
          </cell>
          <cell r="AQ184">
            <v>131</v>
          </cell>
          <cell r="AR184">
            <v>414</v>
          </cell>
          <cell r="AV184">
            <v>0</v>
          </cell>
          <cell r="AX184">
            <v>0</v>
          </cell>
        </row>
        <row r="185">
          <cell r="A185" t="str">
            <v>TF1CAFnette</v>
          </cell>
          <cell r="B185" t="str">
            <v>Caf nette</v>
          </cell>
          <cell r="C185" t="str">
            <v>info non dispo</v>
          </cell>
          <cell r="D185" t="str">
            <v>info non dispo</v>
          </cell>
          <cell r="E185" t="str">
            <v>info non dispo</v>
          </cell>
          <cell r="F185" t="str">
            <v>info non dispo</v>
          </cell>
          <cell r="G185">
            <v>48</v>
          </cell>
          <cell r="H185">
            <v>39</v>
          </cell>
          <cell r="I185">
            <v>87</v>
          </cell>
          <cell r="J185">
            <v>5</v>
          </cell>
          <cell r="K185">
            <v>60</v>
          </cell>
          <cell r="L185">
            <v>65</v>
          </cell>
          <cell r="M185">
            <v>14</v>
          </cell>
          <cell r="N185">
            <v>79</v>
          </cell>
          <cell r="O185">
            <v>44</v>
          </cell>
          <cell r="P185">
            <v>123</v>
          </cell>
          <cell r="Q185">
            <v>39</v>
          </cell>
          <cell r="R185">
            <v>81</v>
          </cell>
          <cell r="S185">
            <v>120</v>
          </cell>
          <cell r="T185">
            <v>22</v>
          </cell>
          <cell r="U185">
            <v>142</v>
          </cell>
          <cell r="V185">
            <v>118</v>
          </cell>
          <cell r="W185">
            <v>260</v>
          </cell>
          <cell r="X185">
            <v>72</v>
          </cell>
          <cell r="Y185">
            <v>77</v>
          </cell>
          <cell r="Z185">
            <v>149</v>
          </cell>
          <cell r="AA185">
            <v>58</v>
          </cell>
          <cell r="AB185">
            <v>207</v>
          </cell>
          <cell r="AC185">
            <v>118</v>
          </cell>
          <cell r="AD185">
            <v>325</v>
          </cell>
          <cell r="AE185">
            <v>72</v>
          </cell>
          <cell r="AF185">
            <v>77</v>
          </cell>
          <cell r="AG185">
            <v>149</v>
          </cell>
          <cell r="AH185">
            <v>59</v>
          </cell>
          <cell r="AI185">
            <v>208</v>
          </cell>
          <cell r="AJ185">
            <v>117</v>
          </cell>
          <cell r="AK185">
            <v>325</v>
          </cell>
          <cell r="AL185">
            <v>88</v>
          </cell>
          <cell r="AM185">
            <v>84</v>
          </cell>
          <cell r="AN185">
            <v>172</v>
          </cell>
          <cell r="AO185">
            <v>80</v>
          </cell>
          <cell r="AP185">
            <v>252</v>
          </cell>
          <cell r="AQ185">
            <v>111</v>
          </cell>
          <cell r="AR185">
            <v>363</v>
          </cell>
          <cell r="AS185">
            <v>92</v>
          </cell>
          <cell r="AT185">
            <v>76</v>
          </cell>
          <cell r="AU185">
            <v>168</v>
          </cell>
          <cell r="AV185">
            <v>67</v>
          </cell>
          <cell r="AW185">
            <v>235</v>
          </cell>
          <cell r="AX185">
            <v>125</v>
          </cell>
          <cell r="AY185">
            <v>360</v>
          </cell>
          <cell r="AZ185">
            <v>108</v>
          </cell>
          <cell r="BA185">
            <v>128</v>
          </cell>
          <cell r="BB185">
            <v>236</v>
          </cell>
          <cell r="BC185">
            <v>55</v>
          </cell>
          <cell r="BD185">
            <v>291</v>
          </cell>
          <cell r="BE185">
            <v>125</v>
          </cell>
          <cell r="BF185">
            <v>416</v>
          </cell>
          <cell r="BG185">
            <v>82</v>
          </cell>
          <cell r="BH185">
            <v>57</v>
          </cell>
          <cell r="BI185">
            <v>139</v>
          </cell>
        </row>
        <row r="186">
          <cell r="A186" t="str">
            <v>TF1VarBfr</v>
          </cell>
          <cell r="B186" t="str">
            <v>Variation du BFR lié à l'activité</v>
          </cell>
          <cell r="C186">
            <v>9</v>
          </cell>
          <cell r="D186">
            <v>-20</v>
          </cell>
          <cell r="E186">
            <v>-11</v>
          </cell>
          <cell r="F186">
            <v>13</v>
          </cell>
          <cell r="G186">
            <v>2</v>
          </cell>
          <cell r="H186">
            <v>-9</v>
          </cell>
          <cell r="I186">
            <v>-7</v>
          </cell>
          <cell r="J186">
            <v>84</v>
          </cell>
          <cell r="K186">
            <v>-21</v>
          </cell>
          <cell r="L186">
            <v>63</v>
          </cell>
          <cell r="M186">
            <v>-26</v>
          </cell>
          <cell r="N186">
            <v>37</v>
          </cell>
          <cell r="O186">
            <v>-29</v>
          </cell>
          <cell r="P186">
            <v>8</v>
          </cell>
          <cell r="Q186">
            <v>-10</v>
          </cell>
          <cell r="R186">
            <v>-28</v>
          </cell>
          <cell r="S186">
            <v>-38</v>
          </cell>
          <cell r="T186">
            <v>68.5</v>
          </cell>
          <cell r="U186">
            <v>30.5</v>
          </cell>
          <cell r="V186">
            <v>-15.5</v>
          </cell>
          <cell r="W186">
            <v>15</v>
          </cell>
          <cell r="X186">
            <v>-29</v>
          </cell>
          <cell r="Y186">
            <v>3</v>
          </cell>
          <cell r="Z186">
            <v>-26</v>
          </cell>
          <cell r="AA186">
            <v>40</v>
          </cell>
          <cell r="AB186">
            <v>14</v>
          </cell>
          <cell r="AC186">
            <v>-96</v>
          </cell>
          <cell r="AD186">
            <v>-82</v>
          </cell>
          <cell r="AE186">
            <v>-29</v>
          </cell>
          <cell r="AF186">
            <v>3</v>
          </cell>
          <cell r="AG186">
            <v>-26</v>
          </cell>
          <cell r="AH186">
            <v>39</v>
          </cell>
          <cell r="AI186">
            <v>13</v>
          </cell>
          <cell r="AJ186">
            <v>-95</v>
          </cell>
          <cell r="AK186">
            <v>-82</v>
          </cell>
          <cell r="AL186">
            <v>-17</v>
          </cell>
          <cell r="AM186">
            <v>-24</v>
          </cell>
          <cell r="AN186">
            <v>-41</v>
          </cell>
          <cell r="AO186">
            <v>53</v>
          </cell>
          <cell r="AP186">
            <v>12</v>
          </cell>
          <cell r="AQ186">
            <v>5</v>
          </cell>
          <cell r="AR186">
            <v>17</v>
          </cell>
          <cell r="AS186">
            <v>-17</v>
          </cell>
          <cell r="AT186">
            <v>-24</v>
          </cell>
          <cell r="AU186">
            <v>-41</v>
          </cell>
          <cell r="AV186">
            <v>53</v>
          </cell>
          <cell r="AW186">
            <v>12</v>
          </cell>
          <cell r="AX186">
            <v>5</v>
          </cell>
          <cell r="AY186">
            <v>17</v>
          </cell>
          <cell r="AZ186">
            <v>36</v>
          </cell>
          <cell r="BA186">
            <v>-26</v>
          </cell>
          <cell r="BB186">
            <v>10</v>
          </cell>
          <cell r="BC186">
            <v>-28</v>
          </cell>
          <cell r="BD186">
            <v>-18</v>
          </cell>
          <cell r="BE186">
            <v>-14</v>
          </cell>
          <cell r="BF186">
            <v>-32</v>
          </cell>
          <cell r="BG186">
            <v>91</v>
          </cell>
          <cell r="BH186">
            <v>14</v>
          </cell>
          <cell r="BI186">
            <v>105</v>
          </cell>
        </row>
        <row r="187">
          <cell r="A187" t="str">
            <v>TF1ImpVers</v>
          </cell>
          <cell r="B187" t="str">
            <v>Impôts versés</v>
          </cell>
          <cell r="C187" t="str">
            <v>non dispo</v>
          </cell>
          <cell r="D187" t="str">
            <v>non dispo</v>
          </cell>
          <cell r="E187" t="str">
            <v>non dispo</v>
          </cell>
          <cell r="F187" t="str">
            <v>non dispo</v>
          </cell>
          <cell r="G187" t="str">
            <v>non dispo</v>
          </cell>
          <cell r="H187" t="str">
            <v>non dispo</v>
          </cell>
          <cell r="I187" t="str">
            <v>non dispo</v>
          </cell>
          <cell r="J187" t="str">
            <v>non dispo</v>
          </cell>
          <cell r="K187" t="str">
            <v>non dispo</v>
          </cell>
          <cell r="L187">
            <v>-13</v>
          </cell>
          <cell r="M187" t="str">
            <v>non dispo</v>
          </cell>
          <cell r="N187" t="str">
            <v>non dispo</v>
          </cell>
          <cell r="O187" t="str">
            <v>non dispo</v>
          </cell>
          <cell r="P187" t="str">
            <v>non dispo</v>
          </cell>
          <cell r="Q187">
            <v>-10</v>
          </cell>
          <cell r="R187" t="str">
            <v>non dispo</v>
          </cell>
          <cell r="S187">
            <v>-44</v>
          </cell>
          <cell r="T187">
            <v>5</v>
          </cell>
          <cell r="U187">
            <v>-39</v>
          </cell>
          <cell r="V187">
            <v>-14</v>
          </cell>
          <cell r="W187">
            <v>-53</v>
          </cell>
          <cell r="X187">
            <v>-1</v>
          </cell>
          <cell r="Y187">
            <v>22</v>
          </cell>
          <cell r="Z187">
            <v>21</v>
          </cell>
          <cell r="AA187">
            <v>10</v>
          </cell>
          <cell r="AB187">
            <v>31</v>
          </cell>
          <cell r="AC187">
            <v>-52</v>
          </cell>
          <cell r="AD187">
            <v>-21</v>
          </cell>
          <cell r="AE187">
            <v>-1</v>
          </cell>
          <cell r="AF187">
            <v>22</v>
          </cell>
          <cell r="AG187">
            <v>21</v>
          </cell>
          <cell r="AH187">
            <v>10</v>
          </cell>
          <cell r="AI187">
            <v>31</v>
          </cell>
          <cell r="AJ187">
            <v>-52</v>
          </cell>
          <cell r="AK187">
            <v>-21</v>
          </cell>
          <cell r="AL187">
            <v>-7</v>
          </cell>
          <cell r="AM187">
            <v>-32</v>
          </cell>
          <cell r="AN187">
            <v>-39</v>
          </cell>
          <cell r="AO187">
            <v>-4</v>
          </cell>
          <cell r="AP187">
            <v>-43</v>
          </cell>
          <cell r="AQ187">
            <v>-25</v>
          </cell>
          <cell r="AR187">
            <v>-68</v>
          </cell>
          <cell r="AS187">
            <v>-7</v>
          </cell>
          <cell r="AT187">
            <v>-32</v>
          </cell>
          <cell r="AU187">
            <v>-39</v>
          </cell>
          <cell r="AV187">
            <v>-4</v>
          </cell>
          <cell r="AW187">
            <v>-43</v>
          </cell>
          <cell r="AX187">
            <v>-25</v>
          </cell>
          <cell r="AY187">
            <v>-68</v>
          </cell>
          <cell r="AZ187">
            <v>-16</v>
          </cell>
          <cell r="BA187">
            <v>-19</v>
          </cell>
          <cell r="BB187">
            <v>-35</v>
          </cell>
          <cell r="BC187">
            <v>-14</v>
          </cell>
          <cell r="BD187">
            <v>-49</v>
          </cell>
          <cell r="BE187">
            <v>-36</v>
          </cell>
          <cell r="BF187">
            <v>-85</v>
          </cell>
          <cell r="BG187">
            <v>-16</v>
          </cell>
          <cell r="BH187">
            <v>-17</v>
          </cell>
          <cell r="BI187">
            <v>-33</v>
          </cell>
        </row>
        <row r="188">
          <cell r="A188" t="str">
            <v>TF1InvExplNet</v>
          </cell>
          <cell r="B188" t="str">
            <v>Investissements d'exploitation nets</v>
          </cell>
          <cell r="C188" t="str">
            <v>non dispo</v>
          </cell>
          <cell r="D188" t="str">
            <v>non dispo</v>
          </cell>
          <cell r="E188" t="str">
            <v>non dispo</v>
          </cell>
          <cell r="F188" t="str">
            <v>non dispo</v>
          </cell>
          <cell r="G188">
            <v>-23</v>
          </cell>
          <cell r="H188">
            <v>-12</v>
          </cell>
          <cell r="I188">
            <v>-35</v>
          </cell>
          <cell r="J188">
            <v>-5</v>
          </cell>
          <cell r="K188">
            <v>-10</v>
          </cell>
          <cell r="L188">
            <v>-15</v>
          </cell>
          <cell r="M188">
            <v>-14</v>
          </cell>
          <cell r="N188">
            <v>-29</v>
          </cell>
          <cell r="O188">
            <v>-29</v>
          </cell>
          <cell r="P188">
            <v>-58</v>
          </cell>
          <cell r="Q188">
            <v>-49</v>
          </cell>
          <cell r="R188">
            <v>-47</v>
          </cell>
          <cell r="S188">
            <v>-96</v>
          </cell>
          <cell r="T188">
            <v>-51</v>
          </cell>
          <cell r="U188">
            <v>-147</v>
          </cell>
          <cell r="V188">
            <v>-62</v>
          </cell>
          <cell r="W188">
            <v>-209</v>
          </cell>
          <cell r="X188">
            <v>-52</v>
          </cell>
          <cell r="Y188">
            <v>-39</v>
          </cell>
          <cell r="Z188">
            <v>-91</v>
          </cell>
          <cell r="AA188">
            <v>-63</v>
          </cell>
          <cell r="AB188">
            <v>-154</v>
          </cell>
          <cell r="AC188">
            <v>-44</v>
          </cell>
          <cell r="AD188">
            <v>-198</v>
          </cell>
          <cell r="AE188">
            <v>-52</v>
          </cell>
          <cell r="AF188">
            <v>-39</v>
          </cell>
          <cell r="AG188">
            <v>-91</v>
          </cell>
          <cell r="AH188">
            <v>-63</v>
          </cell>
          <cell r="AI188">
            <v>-154</v>
          </cell>
          <cell r="AJ188">
            <v>-44</v>
          </cell>
          <cell r="AK188">
            <v>-198</v>
          </cell>
          <cell r="AL188">
            <v>-40</v>
          </cell>
          <cell r="AM188">
            <v>-48</v>
          </cell>
          <cell r="AN188">
            <v>-88</v>
          </cell>
          <cell r="AO188">
            <v>-57</v>
          </cell>
          <cell r="AP188">
            <v>-145</v>
          </cell>
          <cell r="AQ188">
            <v>-59</v>
          </cell>
          <cell r="AR188">
            <v>-204</v>
          </cell>
          <cell r="AS188">
            <v>-40</v>
          </cell>
          <cell r="AT188">
            <v>-48</v>
          </cell>
          <cell r="AU188">
            <v>-88</v>
          </cell>
          <cell r="AV188">
            <v>-41</v>
          </cell>
          <cell r="AW188">
            <v>-129</v>
          </cell>
          <cell r="AX188">
            <v>-75</v>
          </cell>
          <cell r="AY188">
            <v>-204</v>
          </cell>
          <cell r="AZ188">
            <v>-45</v>
          </cell>
          <cell r="BA188">
            <v>-69</v>
          </cell>
          <cell r="BB188">
            <v>-114</v>
          </cell>
          <cell r="BC188">
            <v>-47</v>
          </cell>
          <cell r="BD188">
            <v>-161</v>
          </cell>
          <cell r="BE188">
            <v>-81</v>
          </cell>
          <cell r="BF188">
            <v>-242</v>
          </cell>
          <cell r="BG188">
            <v>-63</v>
          </cell>
          <cell r="BH188">
            <v>-44</v>
          </cell>
          <cell r="BI188">
            <v>-107</v>
          </cell>
        </row>
        <row r="189">
          <cell r="A189" t="str">
            <v>TF1VarBfrImmoExpl</v>
          </cell>
          <cell r="B189" t="str">
            <v>Variation du BFR lié aux immos</v>
          </cell>
          <cell r="AE189">
            <v>0</v>
          </cell>
          <cell r="AF189">
            <v>-2</v>
          </cell>
          <cell r="AG189">
            <v>-2</v>
          </cell>
          <cell r="AH189">
            <v>0</v>
          </cell>
          <cell r="AI189">
            <v>-2</v>
          </cell>
          <cell r="AJ189">
            <v>11</v>
          </cell>
          <cell r="AK189">
            <v>9</v>
          </cell>
          <cell r="AL189">
            <v>-6</v>
          </cell>
          <cell r="AM189">
            <v>-2</v>
          </cell>
          <cell r="AN189">
            <v>-8</v>
          </cell>
          <cell r="AO189">
            <v>-3</v>
          </cell>
          <cell r="AP189">
            <v>-11</v>
          </cell>
          <cell r="AQ189">
            <v>5</v>
          </cell>
          <cell r="AR189">
            <v>-6</v>
          </cell>
          <cell r="AS189">
            <v>-6</v>
          </cell>
          <cell r="AT189">
            <v>-2</v>
          </cell>
          <cell r="AU189">
            <v>-8</v>
          </cell>
          <cell r="AV189">
            <v>-3</v>
          </cell>
          <cell r="AW189">
            <v>-11</v>
          </cell>
          <cell r="AX189">
            <v>5</v>
          </cell>
          <cell r="AY189">
            <v>-6</v>
          </cell>
          <cell r="AZ189">
            <v>1</v>
          </cell>
          <cell r="BA189">
            <v>-7</v>
          </cell>
          <cell r="BB189">
            <v>-6</v>
          </cell>
          <cell r="BC189">
            <v>2</v>
          </cell>
          <cell r="BD189">
            <v>-4</v>
          </cell>
          <cell r="BE189">
            <v>1</v>
          </cell>
          <cell r="BF189">
            <v>-3</v>
          </cell>
          <cell r="BG189">
            <v>0</v>
          </cell>
          <cell r="BH189">
            <v>-8</v>
          </cell>
          <cell r="BI189">
            <v>-8</v>
          </cell>
        </row>
        <row r="190">
          <cell r="A190" t="str">
            <v>TF1CfDiv</v>
          </cell>
          <cell r="B190" t="str">
            <v>Dividendes versés</v>
          </cell>
          <cell r="AE190">
            <v>0</v>
          </cell>
          <cell r="AF190">
            <v>-59</v>
          </cell>
          <cell r="AG190">
            <v>-59</v>
          </cell>
          <cell r="AI190">
            <v>-59</v>
          </cell>
          <cell r="AJ190">
            <v>0</v>
          </cell>
          <cell r="AK190">
            <v>-59</v>
          </cell>
          <cell r="AL190">
            <v>0</v>
          </cell>
          <cell r="AM190">
            <v>-73</v>
          </cell>
          <cell r="AN190">
            <v>-73</v>
          </cell>
          <cell r="AO190">
            <v>-1</v>
          </cell>
          <cell r="AP190">
            <v>-74</v>
          </cell>
          <cell r="AQ190">
            <v>0</v>
          </cell>
          <cell r="AR190">
            <v>-74</v>
          </cell>
          <cell r="AS190">
            <v>0</v>
          </cell>
          <cell r="AT190">
            <v>-73</v>
          </cell>
          <cell r="AU190">
            <v>-73</v>
          </cell>
          <cell r="AV190">
            <v>-1</v>
          </cell>
          <cell r="AW190">
            <v>-74</v>
          </cell>
          <cell r="AX190">
            <v>0</v>
          </cell>
          <cell r="AY190">
            <v>-74</v>
          </cell>
          <cell r="AZ190">
            <v>0</v>
          </cell>
          <cell r="BA190">
            <v>-84</v>
          </cell>
          <cell r="BB190">
            <v>-84</v>
          </cell>
          <cell r="BC190">
            <v>0</v>
          </cell>
          <cell r="BD190">
            <v>-84</v>
          </cell>
          <cell r="BE190">
            <v>0</v>
          </cell>
          <cell r="BF190">
            <v>-84</v>
          </cell>
          <cell r="BG190">
            <v>0</v>
          </cell>
          <cell r="BH190">
            <v>0</v>
          </cell>
          <cell r="BI190">
            <v>0</v>
          </cell>
        </row>
        <row r="191">
          <cell r="A191" t="str">
            <v>TF1RemDetteLoyer</v>
          </cell>
          <cell r="B191" t="str">
            <v>Remboursement des obligations locatives</v>
          </cell>
          <cell r="AR191">
            <v>0</v>
          </cell>
          <cell r="AS191">
            <v>-4</v>
          </cell>
          <cell r="AT191">
            <v>-3</v>
          </cell>
          <cell r="AU191">
            <v>-7</v>
          </cell>
          <cell r="AV191">
            <v>-5</v>
          </cell>
          <cell r="AW191">
            <v>-12</v>
          </cell>
          <cell r="AX191">
            <v>-4</v>
          </cell>
          <cell r="AY191">
            <v>-16</v>
          </cell>
          <cell r="AZ191">
            <v>-5</v>
          </cell>
          <cell r="BA191">
            <v>-4</v>
          </cell>
          <cell r="BB191">
            <v>-9</v>
          </cell>
          <cell r="BC191">
            <v>-4</v>
          </cell>
          <cell r="BD191">
            <v>-13</v>
          </cell>
          <cell r="BE191">
            <v>-5</v>
          </cell>
          <cell r="BF191">
            <v>-18</v>
          </cell>
          <cell r="BG191">
            <v>-5</v>
          </cell>
          <cell r="BH191">
            <v>-5</v>
          </cell>
          <cell r="BI191">
            <v>-10</v>
          </cell>
        </row>
        <row r="192">
          <cell r="A192" t="str">
            <v>TF1CfTxConv</v>
          </cell>
          <cell r="B192" t="str">
            <v>Variation des taux de changes</v>
          </cell>
          <cell r="AE192">
            <v>0</v>
          </cell>
          <cell r="AF192">
            <v>0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</row>
        <row r="193">
          <cell r="A193" t="str">
            <v>TF1CFLolddef</v>
          </cell>
          <cell r="B193" t="str">
            <v>Cash-flow libre (ancienne définition)</v>
          </cell>
          <cell r="C193">
            <v>23</v>
          </cell>
          <cell r="D193">
            <v>-9</v>
          </cell>
          <cell r="E193">
            <v>14</v>
          </cell>
          <cell r="F193">
            <v>11</v>
          </cell>
          <cell r="G193">
            <v>25</v>
          </cell>
          <cell r="H193">
            <v>27</v>
          </cell>
          <cell r="I193">
            <v>52</v>
          </cell>
          <cell r="J193">
            <v>0</v>
          </cell>
          <cell r="K193">
            <v>50</v>
          </cell>
          <cell r="L193">
            <v>50</v>
          </cell>
          <cell r="M193">
            <v>0</v>
          </cell>
          <cell r="N193">
            <v>50</v>
          </cell>
          <cell r="O193">
            <v>15</v>
          </cell>
          <cell r="P193">
            <v>65</v>
          </cell>
          <cell r="Q193">
            <v>-10</v>
          </cell>
          <cell r="R193">
            <v>34</v>
          </cell>
          <cell r="S193">
            <v>24</v>
          </cell>
          <cell r="T193">
            <v>-29</v>
          </cell>
          <cell r="U193">
            <v>-5</v>
          </cell>
          <cell r="V193">
            <v>56</v>
          </cell>
          <cell r="W193">
            <v>51</v>
          </cell>
          <cell r="X193">
            <v>20</v>
          </cell>
          <cell r="Y193">
            <v>38</v>
          </cell>
          <cell r="Z193">
            <v>58</v>
          </cell>
          <cell r="AA193">
            <v>-5</v>
          </cell>
          <cell r="AB193">
            <v>53</v>
          </cell>
          <cell r="AC193">
            <v>74</v>
          </cell>
          <cell r="AD193">
            <v>127</v>
          </cell>
          <cell r="AE193">
            <v>20</v>
          </cell>
          <cell r="AF193">
            <v>38</v>
          </cell>
          <cell r="AG193">
            <v>58</v>
          </cell>
          <cell r="AH193">
            <v>-4</v>
          </cell>
          <cell r="AI193">
            <v>54</v>
          </cell>
          <cell r="AJ193">
            <v>73</v>
          </cell>
          <cell r="AK193">
            <v>127</v>
          </cell>
          <cell r="AL193">
            <v>48</v>
          </cell>
          <cell r="AM193">
            <v>36</v>
          </cell>
          <cell r="AN193">
            <v>84</v>
          </cell>
          <cell r="AO193">
            <v>23</v>
          </cell>
          <cell r="AP193">
            <v>107</v>
          </cell>
          <cell r="AQ193">
            <v>52</v>
          </cell>
          <cell r="AR193">
            <v>159</v>
          </cell>
          <cell r="AV193">
            <v>0</v>
          </cell>
          <cell r="AX193">
            <v>0</v>
          </cell>
        </row>
        <row r="194">
          <cell r="A194" t="str">
            <v>TF1CFL</v>
          </cell>
          <cell r="B194" t="str">
            <v>Cash-flow libre</v>
          </cell>
          <cell r="C194" t="e">
            <v>#VALUE!</v>
          </cell>
          <cell r="D194" t="e">
            <v>#VALUE!</v>
          </cell>
          <cell r="E194" t="e">
            <v>#VALUE!</v>
          </cell>
          <cell r="F194" t="e">
            <v>#VALUE!</v>
          </cell>
          <cell r="G194" t="e">
            <v>#VALUE!</v>
          </cell>
          <cell r="H194" t="e">
            <v>#VALUE!</v>
          </cell>
          <cell r="I194" t="e">
            <v>#VALUE!</v>
          </cell>
          <cell r="J194" t="e">
            <v>#VALUE!</v>
          </cell>
          <cell r="K194" t="e">
            <v>#VALUE!</v>
          </cell>
          <cell r="L194">
            <v>60</v>
          </cell>
          <cell r="M194" t="e">
            <v>#VALUE!</v>
          </cell>
          <cell r="N194" t="e">
            <v>#VALUE!</v>
          </cell>
          <cell r="O194" t="e">
            <v>#VALUE!</v>
          </cell>
          <cell r="P194" t="e">
            <v>#VALUE!</v>
          </cell>
          <cell r="Q194">
            <v>-29</v>
          </cell>
          <cell r="R194" t="e">
            <v>#VALUE!</v>
          </cell>
          <cell r="S194">
            <v>-20</v>
          </cell>
          <cell r="T194">
            <v>-32</v>
          </cell>
          <cell r="U194">
            <v>-52</v>
          </cell>
          <cell r="V194">
            <v>56</v>
          </cell>
          <cell r="W194">
            <v>4</v>
          </cell>
          <cell r="X194">
            <v>28</v>
          </cell>
          <cell r="Y194">
            <v>84</v>
          </cell>
          <cell r="Z194">
            <v>112</v>
          </cell>
          <cell r="AA194">
            <v>3</v>
          </cell>
          <cell r="AB194">
            <v>115</v>
          </cell>
          <cell r="AC194">
            <v>36</v>
          </cell>
          <cell r="AD194">
            <v>151</v>
          </cell>
          <cell r="AE194">
            <v>28</v>
          </cell>
          <cell r="AF194">
            <v>84</v>
          </cell>
          <cell r="AG194">
            <v>112</v>
          </cell>
          <cell r="AH194">
            <v>4</v>
          </cell>
          <cell r="AI194">
            <v>116</v>
          </cell>
          <cell r="AJ194">
            <v>35</v>
          </cell>
          <cell r="AK194">
            <v>151</v>
          </cell>
          <cell r="AL194">
            <v>49</v>
          </cell>
          <cell r="AM194">
            <v>24</v>
          </cell>
          <cell r="AN194">
            <v>73</v>
          </cell>
          <cell r="AO194">
            <v>21</v>
          </cell>
          <cell r="AP194">
            <v>94</v>
          </cell>
          <cell r="AQ194">
            <v>46</v>
          </cell>
          <cell r="AR194">
            <v>140</v>
          </cell>
          <cell r="AS194">
            <v>48</v>
          </cell>
          <cell r="AT194">
            <v>25</v>
          </cell>
          <cell r="AU194">
            <v>73</v>
          </cell>
          <cell r="AV194">
            <v>21</v>
          </cell>
          <cell r="AW194">
            <v>94</v>
          </cell>
          <cell r="AX194">
            <v>46</v>
          </cell>
          <cell r="AY194">
            <v>140</v>
          </cell>
          <cell r="AZ194">
            <v>58</v>
          </cell>
          <cell r="BA194">
            <v>55</v>
          </cell>
          <cell r="BB194">
            <v>113</v>
          </cell>
          <cell r="BC194">
            <v>4</v>
          </cell>
          <cell r="BD194">
            <v>117</v>
          </cell>
          <cell r="BE194">
            <v>39</v>
          </cell>
          <cell r="BF194">
            <v>156</v>
          </cell>
          <cell r="BG194">
            <v>14</v>
          </cell>
          <cell r="BH194">
            <v>8</v>
          </cell>
          <cell r="BI194">
            <v>22</v>
          </cell>
        </row>
        <row r="195">
          <cell r="A195" t="str">
            <v>TF1CFLapBFR</v>
          </cell>
          <cell r="B195" t="str">
            <v>Cash-flow libre après BFR</v>
          </cell>
          <cell r="C195">
            <v>32</v>
          </cell>
          <cell r="D195">
            <v>-29</v>
          </cell>
          <cell r="E195">
            <v>3</v>
          </cell>
          <cell r="F195">
            <v>24</v>
          </cell>
          <cell r="G195">
            <v>27</v>
          </cell>
          <cell r="H195">
            <v>18</v>
          </cell>
          <cell r="I195">
            <v>45</v>
          </cell>
          <cell r="J195">
            <v>84</v>
          </cell>
          <cell r="K195">
            <v>29</v>
          </cell>
          <cell r="L195">
            <v>113</v>
          </cell>
          <cell r="M195">
            <v>-26</v>
          </cell>
          <cell r="N195">
            <v>87</v>
          </cell>
          <cell r="O195">
            <v>-14</v>
          </cell>
          <cell r="P195">
            <v>73</v>
          </cell>
          <cell r="Q195">
            <v>-20</v>
          </cell>
          <cell r="R195">
            <v>6</v>
          </cell>
          <cell r="S195">
            <v>-14</v>
          </cell>
          <cell r="T195">
            <v>39.5</v>
          </cell>
          <cell r="U195">
            <v>25.5</v>
          </cell>
          <cell r="V195">
            <v>40.5</v>
          </cell>
          <cell r="W195">
            <v>66</v>
          </cell>
          <cell r="X195">
            <v>-9</v>
          </cell>
          <cell r="Y195">
            <v>41</v>
          </cell>
          <cell r="Z195">
            <v>32</v>
          </cell>
          <cell r="AA195">
            <v>35</v>
          </cell>
          <cell r="AB195">
            <v>67</v>
          </cell>
          <cell r="AC195">
            <v>-22</v>
          </cell>
          <cell r="AD195">
            <v>45</v>
          </cell>
          <cell r="AE195">
            <v>-9</v>
          </cell>
          <cell r="AF195">
            <v>39</v>
          </cell>
          <cell r="AG195">
            <v>30</v>
          </cell>
          <cell r="AH195">
            <v>35</v>
          </cell>
          <cell r="AI195">
            <v>65</v>
          </cell>
          <cell r="AJ195">
            <v>-11</v>
          </cell>
          <cell r="AK195">
            <v>54</v>
          </cell>
          <cell r="AL195">
            <v>25</v>
          </cell>
          <cell r="AM195">
            <v>10</v>
          </cell>
          <cell r="AN195">
            <v>35</v>
          </cell>
          <cell r="AO195">
            <v>73</v>
          </cell>
          <cell r="AP195">
            <v>108</v>
          </cell>
          <cell r="AQ195">
            <v>62</v>
          </cell>
          <cell r="AR195">
            <v>170</v>
          </cell>
          <cell r="AS195">
            <v>25</v>
          </cell>
          <cell r="AT195">
            <v>-1</v>
          </cell>
          <cell r="AU195">
            <v>24</v>
          </cell>
          <cell r="AV195">
            <v>71</v>
          </cell>
          <cell r="AW195">
            <v>95</v>
          </cell>
          <cell r="AX195">
            <v>56</v>
          </cell>
          <cell r="AY195">
            <v>151</v>
          </cell>
          <cell r="AZ195">
            <v>95</v>
          </cell>
          <cell r="BA195">
            <v>22</v>
          </cell>
          <cell r="BB195">
            <v>117</v>
          </cell>
          <cell r="BC195">
            <v>-22</v>
          </cell>
          <cell r="BD195">
            <v>95</v>
          </cell>
          <cell r="BE195">
            <v>26</v>
          </cell>
          <cell r="BF195">
            <v>121</v>
          </cell>
          <cell r="BG195">
            <v>105</v>
          </cell>
          <cell r="BH195">
            <v>14</v>
          </cell>
          <cell r="BI195">
            <v>119</v>
          </cell>
        </row>
        <row r="196">
          <cell r="A196" t="str">
            <v>TF1EndNet</v>
          </cell>
          <cell r="B196" t="str">
            <v>Endettement financier net</v>
          </cell>
          <cell r="C196">
            <v>254</v>
          </cell>
          <cell r="D196">
            <v>171</v>
          </cell>
          <cell r="E196">
            <v>425</v>
          </cell>
          <cell r="F196">
            <v>11</v>
          </cell>
          <cell r="G196">
            <v>436</v>
          </cell>
          <cell r="H196">
            <v>61</v>
          </cell>
          <cell r="I196">
            <v>497</v>
          </cell>
          <cell r="J196">
            <v>572</v>
          </cell>
          <cell r="K196">
            <v>-264</v>
          </cell>
          <cell r="L196">
            <v>308</v>
          </cell>
          <cell r="M196">
            <v>-73</v>
          </cell>
          <cell r="N196">
            <v>235</v>
          </cell>
          <cell r="O196">
            <v>466</v>
          </cell>
          <cell r="P196">
            <v>701</v>
          </cell>
          <cell r="Q196">
            <v>341</v>
          </cell>
          <cell r="R196">
            <v>-208</v>
          </cell>
          <cell r="S196">
            <v>133</v>
          </cell>
          <cell r="T196">
            <v>15.099999999999994</v>
          </cell>
          <cell r="U196">
            <v>148.1</v>
          </cell>
          <cell r="V196">
            <v>38.900000000000006</v>
          </cell>
          <cell r="W196">
            <v>187</v>
          </cell>
          <cell r="X196">
            <v>215</v>
          </cell>
          <cell r="Y196">
            <v>33</v>
          </cell>
          <cell r="Z196">
            <v>248</v>
          </cell>
          <cell r="AA196">
            <v>49</v>
          </cell>
          <cell r="AB196">
            <v>297</v>
          </cell>
          <cell r="AC196">
            <v>-40</v>
          </cell>
          <cell r="AD196">
            <v>257</v>
          </cell>
          <cell r="AE196">
            <v>215</v>
          </cell>
          <cell r="AF196">
            <v>33</v>
          </cell>
          <cell r="AG196">
            <v>248</v>
          </cell>
          <cell r="AH196">
            <v>49</v>
          </cell>
          <cell r="AI196">
            <v>297</v>
          </cell>
          <cell r="AJ196">
            <v>-40</v>
          </cell>
          <cell r="AK196">
            <v>257</v>
          </cell>
          <cell r="AL196">
            <v>280</v>
          </cell>
          <cell r="AM196">
            <v>-402</v>
          </cell>
          <cell r="AN196">
            <v>-122</v>
          </cell>
          <cell r="AO196">
            <v>71</v>
          </cell>
          <cell r="AP196">
            <v>-51</v>
          </cell>
          <cell r="AQ196">
            <v>23</v>
          </cell>
          <cell r="AR196">
            <v>-28</v>
          </cell>
          <cell r="AS196">
            <v>280</v>
          </cell>
          <cell r="AT196">
            <v>-122</v>
          </cell>
          <cell r="AU196">
            <v>-122</v>
          </cell>
          <cell r="AV196">
            <v>-51</v>
          </cell>
          <cell r="AW196">
            <v>-51</v>
          </cell>
          <cell r="AX196">
            <v>-28</v>
          </cell>
          <cell r="AY196">
            <v>-28</v>
          </cell>
          <cell r="AZ196">
            <v>34</v>
          </cell>
          <cell r="BA196">
            <v>-29</v>
          </cell>
          <cell r="BB196">
            <v>-29</v>
          </cell>
          <cell r="BC196">
            <v>-53</v>
          </cell>
          <cell r="BD196">
            <v>-53</v>
          </cell>
          <cell r="BE196">
            <v>-74</v>
          </cell>
          <cell r="BF196">
            <v>-127</v>
          </cell>
          <cell r="BG196">
            <v>-27</v>
          </cell>
          <cell r="BH196">
            <v>5</v>
          </cell>
          <cell r="BI196">
            <v>-22</v>
          </cell>
        </row>
        <row r="197">
          <cell r="A197" t="str">
            <v>TF1DetteLoyerCT</v>
          </cell>
          <cell r="B197" t="str">
            <v>Obligations locatives courantes</v>
          </cell>
          <cell r="AR197">
            <v>0</v>
          </cell>
          <cell r="AS197">
            <v>15</v>
          </cell>
          <cell r="AT197">
            <v>17</v>
          </cell>
          <cell r="AU197">
            <v>17</v>
          </cell>
          <cell r="AV197">
            <v>17</v>
          </cell>
          <cell r="AW197">
            <v>17</v>
          </cell>
          <cell r="AX197">
            <v>19</v>
          </cell>
          <cell r="AY197">
            <v>19</v>
          </cell>
          <cell r="AZ197">
            <v>18</v>
          </cell>
          <cell r="BA197">
            <v>17</v>
          </cell>
          <cell r="BB197">
            <v>17</v>
          </cell>
          <cell r="BC197">
            <v>17</v>
          </cell>
          <cell r="BD197">
            <v>17</v>
          </cell>
          <cell r="BE197">
            <v>3</v>
          </cell>
          <cell r="BF197">
            <v>20</v>
          </cell>
          <cell r="BH197">
            <v>20</v>
          </cell>
          <cell r="BI197">
            <v>20</v>
          </cell>
        </row>
        <row r="198">
          <cell r="A198" t="str">
            <v>TF1DetteLoyerLT</v>
          </cell>
          <cell r="B198" t="str">
            <v>Obligations locativs non courantes</v>
          </cell>
          <cell r="AR198">
            <v>0</v>
          </cell>
          <cell r="AS198">
            <v>89</v>
          </cell>
          <cell r="AT198">
            <v>89</v>
          </cell>
          <cell r="AU198">
            <v>89</v>
          </cell>
          <cell r="AV198">
            <v>85</v>
          </cell>
          <cell r="AW198">
            <v>85</v>
          </cell>
          <cell r="AX198">
            <v>85</v>
          </cell>
          <cell r="AY198">
            <v>85</v>
          </cell>
          <cell r="AZ198">
            <v>85</v>
          </cell>
          <cell r="BA198">
            <v>82</v>
          </cell>
          <cell r="BB198">
            <v>82</v>
          </cell>
          <cell r="BC198">
            <v>78</v>
          </cell>
          <cell r="BD198">
            <v>78</v>
          </cell>
          <cell r="BE198">
            <v>1</v>
          </cell>
          <cell r="BF198">
            <v>79</v>
          </cell>
          <cell r="BH198">
            <v>72</v>
          </cell>
          <cell r="BI198">
            <v>72</v>
          </cell>
        </row>
        <row r="199">
          <cell r="A199" t="str">
            <v>TF1CDP</v>
          </cell>
          <cell r="B199" t="str">
            <v>Coût des programmes</v>
          </cell>
          <cell r="Y199">
            <v>482</v>
          </cell>
          <cell r="Z199">
            <v>482</v>
          </cell>
          <cell r="AA199">
            <v>704</v>
          </cell>
          <cell r="AB199">
            <v>704</v>
          </cell>
          <cell r="AE199">
            <v>233.5</v>
          </cell>
          <cell r="AF199">
            <v>248.5</v>
          </cell>
          <cell r="AG199">
            <v>482</v>
          </cell>
          <cell r="AH199">
            <v>222</v>
          </cell>
          <cell r="AI199">
            <v>704</v>
          </cell>
          <cell r="AJ199">
            <v>279.89999999999998</v>
          </cell>
          <cell r="AK199">
            <v>983.9</v>
          </cell>
          <cell r="AL199">
            <v>230</v>
          </cell>
          <cell r="AM199">
            <v>223</v>
          </cell>
          <cell r="AN199">
            <v>453</v>
          </cell>
          <cell r="AO199">
            <v>273</v>
          </cell>
          <cell r="AP199">
            <v>726</v>
          </cell>
          <cell r="AQ199">
            <v>217</v>
          </cell>
          <cell r="AR199">
            <v>943</v>
          </cell>
          <cell r="AS199">
            <v>230</v>
          </cell>
          <cell r="AT199">
            <v>275</v>
          </cell>
          <cell r="AU199">
            <v>505</v>
          </cell>
          <cell r="AV199">
            <v>221</v>
          </cell>
          <cell r="AW199">
            <v>726</v>
          </cell>
          <cell r="AX199">
            <v>217</v>
          </cell>
          <cell r="AY199">
            <v>943</v>
          </cell>
          <cell r="AZ199">
            <v>222</v>
          </cell>
          <cell r="BA199">
            <v>224</v>
          </cell>
          <cell r="BB199">
            <v>446</v>
          </cell>
          <cell r="BC199">
            <v>214</v>
          </cell>
          <cell r="BD199">
            <v>660</v>
          </cell>
          <cell r="BE199">
            <v>325</v>
          </cell>
          <cell r="BF199">
            <v>985</v>
          </cell>
        </row>
        <row r="200">
          <cell r="A200" t="str">
            <v>BOUYGUES TELECOM</v>
          </cell>
        </row>
        <row r="201">
          <cell r="A201" t="str">
            <v>ByTelCa</v>
          </cell>
          <cell r="B201" t="str">
            <v>Chiffre d'affaies</v>
          </cell>
          <cell r="C201">
            <v>1085</v>
          </cell>
          <cell r="D201">
            <v>1092</v>
          </cell>
          <cell r="E201">
            <v>2177</v>
          </cell>
          <cell r="F201">
            <v>1117</v>
          </cell>
          <cell r="G201">
            <v>3294</v>
          </cell>
          <cell r="H201">
            <v>1138</v>
          </cell>
          <cell r="I201">
            <v>4432</v>
          </cell>
          <cell r="J201">
            <v>1063</v>
          </cell>
          <cell r="K201">
            <v>1093</v>
          </cell>
          <cell r="L201">
            <v>2156</v>
          </cell>
          <cell r="M201">
            <v>1163</v>
          </cell>
          <cell r="N201">
            <v>3319</v>
          </cell>
          <cell r="O201">
            <v>1186</v>
          </cell>
          <cell r="P201">
            <v>4505</v>
          </cell>
          <cell r="Q201">
            <v>1131</v>
          </cell>
          <cell r="R201">
            <v>1160</v>
          </cell>
          <cell r="S201">
            <v>2291</v>
          </cell>
          <cell r="T201">
            <v>1212</v>
          </cell>
          <cell r="U201">
            <v>3503</v>
          </cell>
          <cell r="V201">
            <v>1258</v>
          </cell>
          <cell r="W201">
            <v>4761</v>
          </cell>
          <cell r="X201">
            <v>1222</v>
          </cell>
          <cell r="Y201">
            <v>1212</v>
          </cell>
          <cell r="Z201">
            <v>2434</v>
          </cell>
          <cell r="AA201">
            <v>1293</v>
          </cell>
          <cell r="AB201">
            <v>3727</v>
          </cell>
          <cell r="AC201">
            <v>1359</v>
          </cell>
          <cell r="AD201">
            <v>5086</v>
          </cell>
          <cell r="AE201">
            <v>1210</v>
          </cell>
          <cell r="AF201">
            <v>1196</v>
          </cell>
          <cell r="AG201">
            <v>2406</v>
          </cell>
          <cell r="AH201">
            <v>1289</v>
          </cell>
          <cell r="AI201">
            <v>3695</v>
          </cell>
          <cell r="AJ201">
            <v>1365</v>
          </cell>
          <cell r="AK201">
            <v>5060</v>
          </cell>
          <cell r="AL201">
            <v>1281</v>
          </cell>
          <cell r="AM201">
            <v>1282</v>
          </cell>
          <cell r="AN201">
            <v>2563</v>
          </cell>
          <cell r="AO201">
            <v>1371</v>
          </cell>
          <cell r="AP201">
            <v>3934</v>
          </cell>
          <cell r="AQ201">
            <v>1410</v>
          </cell>
          <cell r="AR201">
            <v>5344</v>
          </cell>
          <cell r="AS201">
            <v>1281</v>
          </cell>
          <cell r="AT201">
            <v>1282</v>
          </cell>
          <cell r="AU201">
            <v>2563</v>
          </cell>
          <cell r="AV201">
            <v>1371</v>
          </cell>
          <cell r="AW201">
            <v>3934</v>
          </cell>
          <cell r="AX201">
            <v>1410</v>
          </cell>
          <cell r="AY201">
            <v>5344</v>
          </cell>
          <cell r="AZ201">
            <v>1451</v>
          </cell>
          <cell r="BA201">
            <v>1462</v>
          </cell>
          <cell r="BB201">
            <v>2913</v>
          </cell>
          <cell r="BC201">
            <v>1513</v>
          </cell>
          <cell r="BD201">
            <v>4426</v>
          </cell>
          <cell r="BE201">
            <v>1632</v>
          </cell>
          <cell r="BF201">
            <v>6058</v>
          </cell>
          <cell r="BG201">
            <v>1487</v>
          </cell>
          <cell r="BH201">
            <v>1555</v>
          </cell>
          <cell r="BI201">
            <v>3042</v>
          </cell>
        </row>
        <row r="202">
          <cell r="A202" t="str">
            <v>ByTelCaInt</v>
          </cell>
          <cell r="B202" t="str">
            <v>Chiffre d'affaires International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</row>
        <row r="203">
          <cell r="A203" t="str">
            <v>ByTelCaServices</v>
          </cell>
          <cell r="B203" t="str">
            <v>Chiffre d'affaires Services</v>
          </cell>
          <cell r="AE203">
            <v>983</v>
          </cell>
          <cell r="AF203">
            <v>995</v>
          </cell>
          <cell r="AG203">
            <v>1978</v>
          </cell>
          <cell r="AH203">
            <v>1046</v>
          </cell>
          <cell r="AI203">
            <v>3025</v>
          </cell>
          <cell r="AJ203">
            <v>1046</v>
          </cell>
          <cell r="AK203">
            <v>4070</v>
          </cell>
          <cell r="AL203">
            <v>1031</v>
          </cell>
          <cell r="AM203">
            <v>1043</v>
          </cell>
          <cell r="AN203">
            <v>2074</v>
          </cell>
          <cell r="AO203">
            <v>1098</v>
          </cell>
          <cell r="AP203">
            <v>3172</v>
          </cell>
          <cell r="AQ203">
            <v>1084</v>
          </cell>
          <cell r="AR203">
            <v>4256</v>
          </cell>
          <cell r="AS203">
            <v>1031</v>
          </cell>
          <cell r="AT203">
            <v>1043</v>
          </cell>
          <cell r="AU203">
            <v>2074</v>
          </cell>
          <cell r="AV203">
            <v>1098</v>
          </cell>
          <cell r="AW203">
            <v>3172</v>
          </cell>
          <cell r="AX203">
            <v>1084</v>
          </cell>
          <cell r="AY203">
            <v>4256</v>
          </cell>
          <cell r="AZ203">
            <v>1094</v>
          </cell>
          <cell r="BA203">
            <v>1132</v>
          </cell>
          <cell r="BB203">
            <v>2226</v>
          </cell>
          <cell r="BC203">
            <v>1170</v>
          </cell>
          <cell r="BD203">
            <v>3396</v>
          </cell>
          <cell r="BE203">
            <v>1201</v>
          </cell>
          <cell r="BF203">
            <v>4597</v>
          </cell>
          <cell r="BG203">
            <v>1205</v>
          </cell>
          <cell r="BH203">
            <v>1199</v>
          </cell>
          <cell r="BI203">
            <v>2404</v>
          </cell>
        </row>
        <row r="204">
          <cell r="A204" t="str">
            <v>ByTelEBITDA</v>
          </cell>
          <cell r="B204" t="str">
            <v>EBITDA ap Loyer</v>
          </cell>
          <cell r="C204" t="str">
            <v>info non dispo</v>
          </cell>
          <cell r="D204" t="str">
            <v>info non dispo</v>
          </cell>
          <cell r="E204" t="str">
            <v>info non dispo</v>
          </cell>
          <cell r="F204" t="str">
            <v>info non dispo</v>
          </cell>
          <cell r="G204">
            <v>523</v>
          </cell>
          <cell r="H204">
            <v>171</v>
          </cell>
          <cell r="I204">
            <v>694</v>
          </cell>
          <cell r="J204">
            <v>118</v>
          </cell>
          <cell r="K204">
            <v>205</v>
          </cell>
          <cell r="L204">
            <v>323</v>
          </cell>
          <cell r="M204">
            <v>242</v>
          </cell>
          <cell r="N204">
            <v>565</v>
          </cell>
          <cell r="O204">
            <v>187</v>
          </cell>
          <cell r="P204">
            <v>752</v>
          </cell>
          <cell r="Q204">
            <v>146</v>
          </cell>
          <cell r="R204">
            <v>262</v>
          </cell>
          <cell r="S204">
            <v>408</v>
          </cell>
          <cell r="T204">
            <v>289</v>
          </cell>
          <cell r="U204">
            <v>697</v>
          </cell>
          <cell r="V204">
            <v>219</v>
          </cell>
          <cell r="W204">
            <v>916</v>
          </cell>
          <cell r="X204">
            <v>243</v>
          </cell>
          <cell r="Y204">
            <v>304</v>
          </cell>
          <cell r="Z204">
            <v>547</v>
          </cell>
          <cell r="AA204">
            <v>335</v>
          </cell>
          <cell r="AB204">
            <v>882</v>
          </cell>
          <cell r="AC204">
            <v>280</v>
          </cell>
          <cell r="AD204">
            <v>1162</v>
          </cell>
          <cell r="AE204">
            <v>219</v>
          </cell>
          <cell r="AF204">
            <v>271</v>
          </cell>
          <cell r="AG204">
            <v>490</v>
          </cell>
          <cell r="AH204">
            <v>318</v>
          </cell>
          <cell r="AI204">
            <v>808</v>
          </cell>
          <cell r="AJ204">
            <v>289</v>
          </cell>
          <cell r="AK204">
            <v>1097</v>
          </cell>
          <cell r="AL204">
            <v>247</v>
          </cell>
          <cell r="AM204">
            <v>302</v>
          </cell>
          <cell r="AN204">
            <v>549</v>
          </cell>
          <cell r="AO204">
            <v>382</v>
          </cell>
          <cell r="AP204">
            <v>931</v>
          </cell>
          <cell r="AQ204">
            <v>337</v>
          </cell>
          <cell r="AR204">
            <v>1268</v>
          </cell>
          <cell r="AS204">
            <v>250</v>
          </cell>
          <cell r="AT204">
            <v>301</v>
          </cell>
          <cell r="AU204">
            <v>551</v>
          </cell>
          <cell r="AV204">
            <v>377</v>
          </cell>
          <cell r="AW204">
            <v>928</v>
          </cell>
          <cell r="AX204">
            <v>336</v>
          </cell>
          <cell r="AY204">
            <v>1264</v>
          </cell>
          <cell r="AZ204">
            <v>300</v>
          </cell>
          <cell r="BA204">
            <v>353</v>
          </cell>
          <cell r="BB204">
            <v>653</v>
          </cell>
          <cell r="BC204">
            <v>397</v>
          </cell>
          <cell r="BD204">
            <v>1050</v>
          </cell>
          <cell r="BE204">
            <v>361</v>
          </cell>
          <cell r="BF204">
            <v>1411</v>
          </cell>
          <cell r="BG204">
            <v>299</v>
          </cell>
          <cell r="BH204">
            <v>412</v>
          </cell>
          <cell r="BI204">
            <v>711</v>
          </cell>
        </row>
        <row r="205">
          <cell r="A205" t="str">
            <v>ByTelDotAmIFRS16</v>
          </cell>
          <cell r="B205" t="str">
            <v>Dotation amort. droits utilisation</v>
          </cell>
          <cell r="AR205">
            <v>0</v>
          </cell>
          <cell r="AS205">
            <v>-33</v>
          </cell>
          <cell r="AT205">
            <v>-33</v>
          </cell>
          <cell r="AU205">
            <v>-66</v>
          </cell>
          <cell r="AV205">
            <v>-34</v>
          </cell>
          <cell r="AW205">
            <v>-100</v>
          </cell>
          <cell r="AX205">
            <v>-34</v>
          </cell>
          <cell r="AY205">
            <v>-134</v>
          </cell>
          <cell r="AZ205">
            <v>-33</v>
          </cell>
          <cell r="BA205">
            <v>-25</v>
          </cell>
          <cell r="BB205">
            <v>-58</v>
          </cell>
          <cell r="BC205">
            <v>-31</v>
          </cell>
          <cell r="BD205">
            <v>-89</v>
          </cell>
          <cell r="BE205">
            <v>-35</v>
          </cell>
          <cell r="BF205">
            <v>-124</v>
          </cell>
          <cell r="BG205">
            <v>-33</v>
          </cell>
          <cell r="BH205">
            <v>-39</v>
          </cell>
          <cell r="BI205">
            <v>-72</v>
          </cell>
        </row>
        <row r="206">
          <cell r="A206" t="str">
            <v>ByTelROpCrt</v>
          </cell>
          <cell r="B206" t="str">
            <v>Résultat opérationnel courant</v>
          </cell>
          <cell r="C206">
            <v>-64</v>
          </cell>
          <cell r="D206">
            <v>-7</v>
          </cell>
          <cell r="E206">
            <v>-71</v>
          </cell>
          <cell r="F206">
            <v>30</v>
          </cell>
          <cell r="G206">
            <v>-41</v>
          </cell>
          <cell r="H206">
            <v>-24</v>
          </cell>
          <cell r="I206">
            <v>-65</v>
          </cell>
          <cell r="J206">
            <v>-62</v>
          </cell>
          <cell r="K206">
            <v>8</v>
          </cell>
          <cell r="L206">
            <v>-54</v>
          </cell>
          <cell r="M206">
            <v>45</v>
          </cell>
          <cell r="N206">
            <v>-9</v>
          </cell>
          <cell r="O206">
            <v>-2</v>
          </cell>
          <cell r="P206">
            <v>-11</v>
          </cell>
          <cell r="Q206">
            <v>-33</v>
          </cell>
          <cell r="R206">
            <v>71</v>
          </cell>
          <cell r="S206">
            <v>38</v>
          </cell>
          <cell r="T206">
            <v>86</v>
          </cell>
          <cell r="U206">
            <v>124</v>
          </cell>
          <cell r="V206">
            <v>25</v>
          </cell>
          <cell r="W206">
            <v>149</v>
          </cell>
          <cell r="X206">
            <v>41</v>
          </cell>
          <cell r="Y206">
            <v>121</v>
          </cell>
          <cell r="Z206">
            <v>162</v>
          </cell>
          <cell r="AA206">
            <v>128</v>
          </cell>
          <cell r="AB206">
            <v>290</v>
          </cell>
          <cell r="AC206">
            <v>39</v>
          </cell>
          <cell r="AD206">
            <v>329</v>
          </cell>
          <cell r="AE206">
            <v>32</v>
          </cell>
          <cell r="AF206">
            <v>103</v>
          </cell>
          <cell r="AG206">
            <v>135</v>
          </cell>
          <cell r="AH206">
            <v>128</v>
          </cell>
          <cell r="AI206">
            <v>263</v>
          </cell>
          <cell r="AJ206">
            <v>57</v>
          </cell>
          <cell r="AK206">
            <v>320</v>
          </cell>
          <cell r="AL206">
            <v>50</v>
          </cell>
          <cell r="AM206">
            <v>98</v>
          </cell>
          <cell r="AN206">
            <v>148</v>
          </cell>
          <cell r="AO206">
            <v>166</v>
          </cell>
          <cell r="AP206">
            <v>314</v>
          </cell>
          <cell r="AQ206">
            <v>117</v>
          </cell>
          <cell r="AR206">
            <v>431</v>
          </cell>
          <cell r="AS206">
            <v>59</v>
          </cell>
          <cell r="AT206">
            <v>104</v>
          </cell>
          <cell r="AU206">
            <v>163</v>
          </cell>
          <cell r="AV206">
            <v>168</v>
          </cell>
          <cell r="AW206">
            <v>331</v>
          </cell>
          <cell r="AX206">
            <v>123</v>
          </cell>
          <cell r="AY206">
            <v>454</v>
          </cell>
          <cell r="AZ206">
            <v>91</v>
          </cell>
          <cell r="BA206">
            <v>139</v>
          </cell>
          <cell r="BB206">
            <v>230</v>
          </cell>
          <cell r="BC206">
            <v>175</v>
          </cell>
          <cell r="BD206">
            <v>405</v>
          </cell>
          <cell r="BE206">
            <v>135</v>
          </cell>
          <cell r="BF206">
            <v>540</v>
          </cell>
          <cell r="BG206">
            <v>68</v>
          </cell>
          <cell r="BH206">
            <v>185</v>
          </cell>
          <cell r="BI206">
            <v>253</v>
          </cell>
        </row>
        <row r="207">
          <cell r="A207" t="str">
            <v>ByTelRopcrtajusté</v>
          </cell>
          <cell r="B207" t="str">
            <v>Résultat opérationnel courant après Loyer</v>
          </cell>
          <cell r="AS207">
            <v>53</v>
          </cell>
          <cell r="AT207">
            <v>97</v>
          </cell>
          <cell r="AU207">
            <v>150</v>
          </cell>
          <cell r="AV207">
            <v>161</v>
          </cell>
          <cell r="AW207">
            <v>311</v>
          </cell>
          <cell r="AX207">
            <v>116</v>
          </cell>
          <cell r="AY207">
            <v>427</v>
          </cell>
          <cell r="AZ207">
            <v>84</v>
          </cell>
          <cell r="BA207">
            <v>133</v>
          </cell>
          <cell r="BB207">
            <v>217</v>
          </cell>
          <cell r="BC207">
            <v>170</v>
          </cell>
          <cell r="BD207">
            <v>387</v>
          </cell>
          <cell r="BE207">
            <v>128</v>
          </cell>
          <cell r="BF207">
            <v>515</v>
          </cell>
          <cell r="BG207">
            <v>62</v>
          </cell>
          <cell r="BH207">
            <v>180</v>
          </cell>
          <cell r="BI207">
            <v>242</v>
          </cell>
        </row>
        <row r="208">
          <cell r="A208" t="str">
            <v>ByTelRop</v>
          </cell>
          <cell r="B208" t="str">
            <v xml:space="preserve">Résultat opérationnel </v>
          </cell>
          <cell r="C208">
            <v>136</v>
          </cell>
          <cell r="D208">
            <v>-122</v>
          </cell>
          <cell r="E208">
            <v>14</v>
          </cell>
          <cell r="F208">
            <v>31</v>
          </cell>
          <cell r="G208">
            <v>45</v>
          </cell>
          <cell r="H208">
            <v>-107</v>
          </cell>
          <cell r="I208">
            <v>-62</v>
          </cell>
          <cell r="J208">
            <v>-84</v>
          </cell>
          <cell r="K208">
            <v>-25</v>
          </cell>
          <cell r="L208">
            <v>-109</v>
          </cell>
          <cell r="M208">
            <v>24</v>
          </cell>
          <cell r="N208">
            <v>-85</v>
          </cell>
          <cell r="O208">
            <v>-49</v>
          </cell>
          <cell r="P208">
            <v>-134</v>
          </cell>
          <cell r="Q208">
            <v>-55</v>
          </cell>
          <cell r="R208">
            <v>50</v>
          </cell>
          <cell r="S208">
            <v>-5</v>
          </cell>
          <cell r="T208">
            <v>122</v>
          </cell>
          <cell r="U208">
            <v>117</v>
          </cell>
          <cell r="V208">
            <v>52</v>
          </cell>
          <cell r="W208">
            <v>169</v>
          </cell>
          <cell r="X208">
            <v>34</v>
          </cell>
          <cell r="Y208">
            <v>176</v>
          </cell>
          <cell r="Z208">
            <v>210</v>
          </cell>
          <cell r="AA208">
            <v>185</v>
          </cell>
          <cell r="AB208">
            <v>395</v>
          </cell>
          <cell r="AC208">
            <v>75</v>
          </cell>
          <cell r="AD208">
            <v>470</v>
          </cell>
          <cell r="AE208">
            <v>25</v>
          </cell>
          <cell r="AF208">
            <v>158</v>
          </cell>
          <cell r="AG208">
            <v>183</v>
          </cell>
          <cell r="AH208">
            <v>185</v>
          </cell>
          <cell r="AI208">
            <v>368</v>
          </cell>
          <cell r="AJ208">
            <v>93</v>
          </cell>
          <cell r="AK208">
            <v>461</v>
          </cell>
          <cell r="AL208">
            <v>111</v>
          </cell>
          <cell r="AM208">
            <v>128</v>
          </cell>
          <cell r="AN208">
            <v>239</v>
          </cell>
          <cell r="AO208">
            <v>289</v>
          </cell>
          <cell r="AP208">
            <v>528</v>
          </cell>
          <cell r="AQ208">
            <v>225</v>
          </cell>
          <cell r="AR208">
            <v>753</v>
          </cell>
          <cell r="AS208">
            <v>120</v>
          </cell>
          <cell r="AT208">
            <v>134</v>
          </cell>
          <cell r="AU208">
            <v>254</v>
          </cell>
          <cell r="AV208">
            <v>291</v>
          </cell>
          <cell r="AW208">
            <v>545</v>
          </cell>
          <cell r="AX208">
            <v>231</v>
          </cell>
          <cell r="AY208">
            <v>776</v>
          </cell>
          <cell r="AZ208">
            <v>106</v>
          </cell>
          <cell r="BA208">
            <v>174</v>
          </cell>
          <cell r="BB208">
            <v>280</v>
          </cell>
          <cell r="BC208">
            <v>185</v>
          </cell>
          <cell r="BD208">
            <v>465</v>
          </cell>
          <cell r="BE208">
            <v>145</v>
          </cell>
          <cell r="BF208">
            <v>610</v>
          </cell>
          <cell r="BG208">
            <v>70</v>
          </cell>
          <cell r="BH208">
            <v>184</v>
          </cell>
          <cell r="BI208">
            <v>254</v>
          </cell>
        </row>
        <row r="209">
          <cell r="A209" t="str">
            <v>ByTelRopajusté</v>
          </cell>
          <cell r="B209" t="str">
            <v>Résultat opérationnel après Loyer</v>
          </cell>
          <cell r="AS209">
            <v>114</v>
          </cell>
          <cell r="AT209">
            <v>127</v>
          </cell>
          <cell r="AU209">
            <v>241</v>
          </cell>
          <cell r="AV209">
            <v>284</v>
          </cell>
          <cell r="AW209">
            <v>525</v>
          </cell>
          <cell r="AX209">
            <v>224</v>
          </cell>
          <cell r="AY209">
            <v>749</v>
          </cell>
          <cell r="AZ209">
            <v>99</v>
          </cell>
          <cell r="BA209">
            <v>168</v>
          </cell>
          <cell r="BB209">
            <v>267</v>
          </cell>
          <cell r="BC209">
            <v>180</v>
          </cell>
          <cell r="BD209">
            <v>447</v>
          </cell>
          <cell r="BE209">
            <v>138</v>
          </cell>
          <cell r="BF209">
            <v>585</v>
          </cell>
          <cell r="BG209">
            <v>64</v>
          </cell>
          <cell r="BH209">
            <v>179</v>
          </cell>
          <cell r="BI209">
            <v>243</v>
          </cell>
        </row>
        <row r="210">
          <cell r="A210" t="str">
            <v>ByTelCfCoutEnd</v>
          </cell>
          <cell r="B210" t="str">
            <v>Coût de l'endettement fin. Net</v>
          </cell>
          <cell r="AE210">
            <v>-2</v>
          </cell>
          <cell r="AF210">
            <v>-1</v>
          </cell>
          <cell r="AG210">
            <v>-3</v>
          </cell>
          <cell r="AJ210">
            <v>-8</v>
          </cell>
          <cell r="AK210">
            <v>-8</v>
          </cell>
          <cell r="AL210">
            <v>-2</v>
          </cell>
          <cell r="AM210">
            <v>-1</v>
          </cell>
          <cell r="AN210">
            <v>-3</v>
          </cell>
          <cell r="AO210">
            <v>-2</v>
          </cell>
          <cell r="AP210">
            <v>-5</v>
          </cell>
          <cell r="AQ210">
            <v>-2</v>
          </cell>
          <cell r="AR210">
            <v>-7</v>
          </cell>
          <cell r="AS210">
            <v>-2</v>
          </cell>
          <cell r="AT210">
            <v>-1</v>
          </cell>
          <cell r="AU210">
            <v>-3</v>
          </cell>
          <cell r="AV210">
            <v>-2</v>
          </cell>
          <cell r="AW210">
            <v>-5</v>
          </cell>
          <cell r="AX210">
            <v>-2</v>
          </cell>
          <cell r="AY210">
            <v>-7</v>
          </cell>
          <cell r="AZ210">
            <v>-3</v>
          </cell>
          <cell r="BA210">
            <v>-3</v>
          </cell>
          <cell r="BB210">
            <v>-6</v>
          </cell>
          <cell r="BC210">
            <v>-4</v>
          </cell>
          <cell r="BD210">
            <v>-10</v>
          </cell>
          <cell r="BE210">
            <v>-2</v>
          </cell>
          <cell r="BF210">
            <v>-12</v>
          </cell>
          <cell r="BG210">
            <v>-3</v>
          </cell>
          <cell r="BH210">
            <v>-2</v>
          </cell>
          <cell r="BI210">
            <v>-5</v>
          </cell>
        </row>
        <row r="211">
          <cell r="A211" t="str">
            <v>ByTelRFinIFRS16</v>
          </cell>
          <cell r="B211" t="str">
            <v>Charges d'intérêts locatives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-6</v>
          </cell>
          <cell r="AT211">
            <v>-7</v>
          </cell>
          <cell r="AU211">
            <v>-13</v>
          </cell>
          <cell r="AV211">
            <v>-7</v>
          </cell>
          <cell r="AW211">
            <v>-20</v>
          </cell>
          <cell r="AX211">
            <v>-7</v>
          </cell>
          <cell r="AY211">
            <v>-27</v>
          </cell>
          <cell r="AZ211">
            <v>-7</v>
          </cell>
          <cell r="BA211">
            <v>-6</v>
          </cell>
          <cell r="BB211">
            <v>-13</v>
          </cell>
          <cell r="BC211">
            <v>-5</v>
          </cell>
          <cell r="BD211">
            <v>-18</v>
          </cell>
          <cell r="BE211">
            <v>-7</v>
          </cell>
          <cell r="BF211">
            <v>-25</v>
          </cell>
          <cell r="BG211">
            <v>-6</v>
          </cell>
          <cell r="BH211">
            <v>-5</v>
          </cell>
          <cell r="BI211">
            <v>-11</v>
          </cell>
        </row>
        <row r="212">
          <cell r="A212" t="str">
            <v>ByTelRFin</v>
          </cell>
          <cell r="B212" t="str">
            <v>Résultat financier</v>
          </cell>
          <cell r="AE212">
            <v>-4</v>
          </cell>
          <cell r="AF212">
            <v>-3</v>
          </cell>
          <cell r="AG212">
            <v>-7</v>
          </cell>
          <cell r="AH212">
            <v>-4</v>
          </cell>
          <cell r="AI212">
            <v>-11</v>
          </cell>
          <cell r="AJ212">
            <v>-6</v>
          </cell>
          <cell r="AK212">
            <v>-17</v>
          </cell>
          <cell r="AL212">
            <v>-3</v>
          </cell>
          <cell r="AM212">
            <v>-4</v>
          </cell>
          <cell r="AN212">
            <v>-7</v>
          </cell>
          <cell r="AO212">
            <v>-4</v>
          </cell>
          <cell r="AP212">
            <v>-11</v>
          </cell>
          <cell r="AQ212">
            <v>-5</v>
          </cell>
          <cell r="AR212">
            <v>-16</v>
          </cell>
          <cell r="AS212">
            <v>-9</v>
          </cell>
          <cell r="AT212">
            <v>-11</v>
          </cell>
          <cell r="AU212">
            <v>-20</v>
          </cell>
          <cell r="AV212">
            <v>-11</v>
          </cell>
          <cell r="AW212">
            <v>-31</v>
          </cell>
          <cell r="AX212">
            <v>-12</v>
          </cell>
          <cell r="AY212">
            <v>-43</v>
          </cell>
          <cell r="AZ212">
            <v>-6</v>
          </cell>
          <cell r="BA212">
            <v>-18</v>
          </cell>
          <cell r="BB212">
            <v>-24</v>
          </cell>
          <cell r="BC212">
            <v>-12</v>
          </cell>
          <cell r="BD212">
            <v>-36</v>
          </cell>
          <cell r="BE212">
            <v>-10</v>
          </cell>
          <cell r="BF212">
            <v>-46</v>
          </cell>
          <cell r="BG212">
            <v>-13</v>
          </cell>
          <cell r="BH212">
            <v>-11</v>
          </cell>
          <cell r="BI212">
            <v>-24</v>
          </cell>
        </row>
        <row r="213">
          <cell r="A213" t="str">
            <v>ByTelIS</v>
          </cell>
          <cell r="B213" t="str">
            <v>Charge d'impôts</v>
          </cell>
          <cell r="C213" t="str">
            <v>non dispo</v>
          </cell>
          <cell r="D213" t="str">
            <v>non dispo</v>
          </cell>
          <cell r="E213" t="str">
            <v>non dispo</v>
          </cell>
          <cell r="F213" t="str">
            <v>non dispo</v>
          </cell>
          <cell r="G213" t="str">
            <v>non dispo</v>
          </cell>
          <cell r="H213" t="str">
            <v>non dispo</v>
          </cell>
          <cell r="I213" t="str">
            <v>non dispo</v>
          </cell>
          <cell r="J213" t="str">
            <v>non dispo</v>
          </cell>
          <cell r="K213" t="str">
            <v>non dispo</v>
          </cell>
          <cell r="L213">
            <v>43</v>
          </cell>
          <cell r="M213" t="str">
            <v>non dispo</v>
          </cell>
          <cell r="N213" t="str">
            <v>non dispo</v>
          </cell>
          <cell r="O213" t="str">
            <v>non dispo</v>
          </cell>
          <cell r="P213" t="str">
            <v>non dispo</v>
          </cell>
          <cell r="Q213">
            <v>14</v>
          </cell>
          <cell r="R213" t="str">
            <v>non dispo</v>
          </cell>
          <cell r="S213">
            <v>-1</v>
          </cell>
          <cell r="T213" t="str">
            <v>non dispo</v>
          </cell>
          <cell r="U213" t="str">
            <v>non dispo</v>
          </cell>
          <cell r="V213" t="str">
            <v>non dispo</v>
          </cell>
          <cell r="W213">
            <v>-60</v>
          </cell>
          <cell r="X213">
            <v>-10</v>
          </cell>
          <cell r="Y213">
            <v>-59</v>
          </cell>
          <cell r="Z213">
            <v>-69</v>
          </cell>
          <cell r="AA213">
            <v>-62</v>
          </cell>
          <cell r="AB213">
            <v>-131</v>
          </cell>
          <cell r="AC213">
            <v>-62</v>
          </cell>
          <cell r="AD213">
            <v>-193</v>
          </cell>
          <cell r="AE213">
            <v>-6</v>
          </cell>
          <cell r="AF213">
            <v>-51</v>
          </cell>
          <cell r="AG213">
            <v>-57</v>
          </cell>
          <cell r="AH213">
            <v>-62</v>
          </cell>
          <cell r="AI213">
            <v>-119</v>
          </cell>
          <cell r="AJ213">
            <v>-70</v>
          </cell>
          <cell r="AK213">
            <v>-189</v>
          </cell>
          <cell r="AL213">
            <v>-33</v>
          </cell>
          <cell r="AM213">
            <v>-43</v>
          </cell>
          <cell r="AN213">
            <v>-76</v>
          </cell>
          <cell r="AO213">
            <v>-97</v>
          </cell>
          <cell r="AP213">
            <v>-173</v>
          </cell>
          <cell r="AQ213">
            <v>-70</v>
          </cell>
          <cell r="AR213">
            <v>-243</v>
          </cell>
          <cell r="AS213">
            <v>-34</v>
          </cell>
          <cell r="AT213">
            <v>-43</v>
          </cell>
          <cell r="AU213">
            <v>-77</v>
          </cell>
          <cell r="AV213">
            <v>-95</v>
          </cell>
          <cell r="AW213">
            <v>-172</v>
          </cell>
          <cell r="AX213">
            <v>-70</v>
          </cell>
          <cell r="AY213">
            <v>-242</v>
          </cell>
          <cell r="AZ213">
            <v>-35</v>
          </cell>
          <cell r="BA213">
            <v>-56</v>
          </cell>
          <cell r="BB213">
            <v>-91</v>
          </cell>
          <cell r="BC213">
            <v>-60</v>
          </cell>
          <cell r="BD213">
            <v>-151</v>
          </cell>
          <cell r="BE213">
            <v>-34</v>
          </cell>
          <cell r="BF213">
            <v>-185</v>
          </cell>
          <cell r="BG213">
            <v>-17</v>
          </cell>
          <cell r="BH213">
            <v>-56</v>
          </cell>
          <cell r="BI213">
            <v>-73</v>
          </cell>
        </row>
        <row r="214">
          <cell r="A214" t="str">
            <v>ByTelRNME</v>
          </cell>
          <cell r="B214" t="str">
            <v>Résultat net des mises en équivalence</v>
          </cell>
          <cell r="C214" t="str">
            <v>non dispo</v>
          </cell>
          <cell r="D214" t="str">
            <v>non dispo</v>
          </cell>
          <cell r="E214" t="str">
            <v>non dispo</v>
          </cell>
          <cell r="F214" t="str">
            <v>non dispo</v>
          </cell>
          <cell r="G214" t="str">
            <v>non dispo</v>
          </cell>
          <cell r="H214" t="str">
            <v>non dispo</v>
          </cell>
          <cell r="I214" t="str">
            <v>non dispo</v>
          </cell>
          <cell r="J214" t="str">
            <v>non dispo</v>
          </cell>
          <cell r="K214" t="str">
            <v>non dispo</v>
          </cell>
          <cell r="L214">
            <v>1</v>
          </cell>
          <cell r="M214" t="str">
            <v>non dispo</v>
          </cell>
          <cell r="N214" t="str">
            <v>non dispo</v>
          </cell>
          <cell r="O214" t="str">
            <v>non dispo</v>
          </cell>
          <cell r="P214" t="str">
            <v>non dispo</v>
          </cell>
          <cell r="Q214">
            <v>0</v>
          </cell>
          <cell r="R214" t="str">
            <v>non dispo</v>
          </cell>
          <cell r="S214">
            <v>0</v>
          </cell>
          <cell r="T214" t="str">
            <v>non dispo</v>
          </cell>
          <cell r="U214" t="str">
            <v>non dispo</v>
          </cell>
          <cell r="V214" t="str">
            <v>non dispo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H214">
            <v>0</v>
          </cell>
          <cell r="BI214">
            <v>0</v>
          </cell>
        </row>
        <row r="215">
          <cell r="A215" t="str">
            <v>ByTelRN100</v>
          </cell>
          <cell r="B215" t="str">
            <v>Résultat net 100%</v>
          </cell>
          <cell r="C215">
            <v>82</v>
          </cell>
          <cell r="D215">
            <v>-77</v>
          </cell>
          <cell r="E215">
            <v>5</v>
          </cell>
          <cell r="F215">
            <v>17</v>
          </cell>
          <cell r="G215">
            <v>22</v>
          </cell>
          <cell r="H215">
            <v>-67</v>
          </cell>
          <cell r="I215">
            <v>-45</v>
          </cell>
          <cell r="J215">
            <v>-55</v>
          </cell>
          <cell r="K215">
            <v>-18</v>
          </cell>
          <cell r="L215">
            <v>-73</v>
          </cell>
          <cell r="M215">
            <v>18</v>
          </cell>
          <cell r="N215">
            <v>-55</v>
          </cell>
          <cell r="O215">
            <v>-10</v>
          </cell>
          <cell r="P215">
            <v>-65</v>
          </cell>
          <cell r="Q215">
            <v>-44</v>
          </cell>
          <cell r="R215">
            <v>30</v>
          </cell>
          <cell r="S215">
            <v>-14</v>
          </cell>
          <cell r="T215">
            <v>77</v>
          </cell>
          <cell r="U215">
            <v>63</v>
          </cell>
          <cell r="V215">
            <v>29</v>
          </cell>
          <cell r="W215">
            <v>92</v>
          </cell>
          <cell r="X215">
            <v>20</v>
          </cell>
          <cell r="Y215">
            <v>114</v>
          </cell>
          <cell r="Z215">
            <v>134</v>
          </cell>
          <cell r="AA215">
            <v>119</v>
          </cell>
          <cell r="AB215">
            <v>253</v>
          </cell>
          <cell r="AC215">
            <v>7</v>
          </cell>
          <cell r="AD215">
            <v>260</v>
          </cell>
          <cell r="AE215">
            <v>15</v>
          </cell>
          <cell r="AF215">
            <v>104</v>
          </cell>
          <cell r="AG215">
            <v>119</v>
          </cell>
          <cell r="AH215">
            <v>119</v>
          </cell>
          <cell r="AI215">
            <v>238</v>
          </cell>
          <cell r="AJ215">
            <v>17</v>
          </cell>
          <cell r="AK215">
            <v>255</v>
          </cell>
          <cell r="AL215">
            <v>75</v>
          </cell>
          <cell r="AM215">
            <v>81</v>
          </cell>
          <cell r="AN215">
            <v>156</v>
          </cell>
          <cell r="AO215">
            <v>188</v>
          </cell>
          <cell r="AP215">
            <v>344</v>
          </cell>
          <cell r="AQ215">
            <v>150</v>
          </cell>
          <cell r="AR215">
            <v>494</v>
          </cell>
          <cell r="AS215">
            <v>77</v>
          </cell>
          <cell r="AT215">
            <v>80</v>
          </cell>
          <cell r="AU215">
            <v>157</v>
          </cell>
          <cell r="AV215">
            <v>185</v>
          </cell>
          <cell r="AW215">
            <v>342</v>
          </cell>
          <cell r="AX215">
            <v>149</v>
          </cell>
          <cell r="AY215">
            <v>491</v>
          </cell>
          <cell r="AZ215">
            <v>58</v>
          </cell>
          <cell r="BA215">
            <v>107</v>
          </cell>
          <cell r="BB215">
            <v>165</v>
          </cell>
          <cell r="BC215">
            <v>113</v>
          </cell>
          <cell r="BD215">
            <v>278</v>
          </cell>
          <cell r="BE215">
            <v>101</v>
          </cell>
          <cell r="BF215">
            <v>379</v>
          </cell>
          <cell r="BG215">
            <v>40</v>
          </cell>
          <cell r="BH215">
            <v>117</v>
          </cell>
          <cell r="BI215">
            <v>157</v>
          </cell>
        </row>
        <row r="216">
          <cell r="A216" t="str">
            <v>ByTelRNPG</v>
          </cell>
          <cell r="B216" t="str">
            <v>Résultat net part du Groupe</v>
          </cell>
          <cell r="C216">
            <v>82</v>
          </cell>
          <cell r="D216">
            <v>-77</v>
          </cell>
          <cell r="E216">
            <v>5</v>
          </cell>
          <cell r="F216">
            <v>17</v>
          </cell>
          <cell r="G216">
            <v>22</v>
          </cell>
          <cell r="H216">
            <v>-67</v>
          </cell>
          <cell r="I216">
            <v>-45</v>
          </cell>
          <cell r="J216">
            <v>-55</v>
          </cell>
          <cell r="K216">
            <v>-18</v>
          </cell>
          <cell r="L216">
            <v>-73</v>
          </cell>
          <cell r="M216">
            <v>18</v>
          </cell>
          <cell r="N216">
            <v>-55</v>
          </cell>
          <cell r="O216">
            <v>-10</v>
          </cell>
          <cell r="P216">
            <v>-65</v>
          </cell>
          <cell r="Q216">
            <v>-44</v>
          </cell>
          <cell r="R216">
            <v>30</v>
          </cell>
          <cell r="S216">
            <v>-14</v>
          </cell>
          <cell r="T216">
            <v>77</v>
          </cell>
          <cell r="U216">
            <v>63</v>
          </cell>
          <cell r="V216">
            <v>29</v>
          </cell>
          <cell r="W216">
            <v>92</v>
          </cell>
          <cell r="X216">
            <v>20</v>
          </cell>
          <cell r="Y216">
            <v>114</v>
          </cell>
          <cell r="Z216">
            <v>134</v>
          </cell>
          <cell r="AA216">
            <v>119</v>
          </cell>
          <cell r="AB216">
            <v>253</v>
          </cell>
          <cell r="AC216">
            <v>7</v>
          </cell>
          <cell r="AD216">
            <v>260</v>
          </cell>
          <cell r="AE216">
            <v>15</v>
          </cell>
          <cell r="AF216">
            <v>104</v>
          </cell>
          <cell r="AG216">
            <v>119</v>
          </cell>
          <cell r="AH216">
            <v>121</v>
          </cell>
          <cell r="AI216">
            <v>240</v>
          </cell>
          <cell r="AJ216">
            <v>15</v>
          </cell>
          <cell r="AK216">
            <v>255</v>
          </cell>
          <cell r="AL216">
            <v>75</v>
          </cell>
          <cell r="AM216">
            <v>81</v>
          </cell>
          <cell r="AN216">
            <v>156</v>
          </cell>
          <cell r="AO216">
            <v>188</v>
          </cell>
          <cell r="AP216">
            <v>344</v>
          </cell>
          <cell r="AQ216">
            <v>150</v>
          </cell>
          <cell r="AR216">
            <v>494</v>
          </cell>
          <cell r="AS216">
            <v>77</v>
          </cell>
          <cell r="AT216">
            <v>80</v>
          </cell>
          <cell r="AU216">
            <v>157</v>
          </cell>
          <cell r="AV216">
            <v>185</v>
          </cell>
          <cell r="AW216">
            <v>342</v>
          </cell>
          <cell r="AX216">
            <v>149</v>
          </cell>
          <cell r="AY216">
            <v>491</v>
          </cell>
          <cell r="AZ216">
            <v>58</v>
          </cell>
          <cell r="BA216">
            <v>107</v>
          </cell>
          <cell r="BB216">
            <v>165</v>
          </cell>
          <cell r="BC216">
            <v>113</v>
          </cell>
          <cell r="BD216">
            <v>278</v>
          </cell>
          <cell r="BE216">
            <v>101</v>
          </cell>
          <cell r="BF216">
            <v>379</v>
          </cell>
          <cell r="BG216">
            <v>40</v>
          </cell>
          <cell r="BH216">
            <v>117</v>
          </cell>
          <cell r="BI216">
            <v>157</v>
          </cell>
        </row>
        <row r="217">
          <cell r="A217" t="str">
            <v>ByTelCaf</v>
          </cell>
          <cell r="B217" t="str">
            <v>Caf</v>
          </cell>
          <cell r="C217">
            <v>311</v>
          </cell>
          <cell r="D217">
            <v>273</v>
          </cell>
          <cell r="E217">
            <v>584</v>
          </cell>
          <cell r="F217">
            <v>242</v>
          </cell>
          <cell r="G217">
            <v>826</v>
          </cell>
          <cell r="H217">
            <v>-29</v>
          </cell>
          <cell r="I217">
            <v>797</v>
          </cell>
          <cell r="J217">
            <v>85</v>
          </cell>
          <cell r="K217">
            <v>188</v>
          </cell>
          <cell r="L217">
            <v>273</v>
          </cell>
          <cell r="M217">
            <v>240</v>
          </cell>
          <cell r="N217">
            <v>513</v>
          </cell>
          <cell r="O217">
            <v>141</v>
          </cell>
          <cell r="P217">
            <v>654</v>
          </cell>
          <cell r="Q217">
            <v>148</v>
          </cell>
          <cell r="R217">
            <v>253</v>
          </cell>
          <cell r="S217">
            <v>401</v>
          </cell>
          <cell r="T217">
            <v>277</v>
          </cell>
          <cell r="U217">
            <v>678</v>
          </cell>
          <cell r="V217">
            <v>195</v>
          </cell>
          <cell r="W217">
            <v>873</v>
          </cell>
          <cell r="X217">
            <v>221</v>
          </cell>
          <cell r="Y217">
            <v>276</v>
          </cell>
          <cell r="Z217">
            <v>497</v>
          </cell>
          <cell r="AA217">
            <v>311</v>
          </cell>
          <cell r="AB217">
            <v>808</v>
          </cell>
          <cell r="AC217">
            <v>240</v>
          </cell>
          <cell r="AD217">
            <v>1048</v>
          </cell>
          <cell r="AE217">
            <v>197</v>
          </cell>
          <cell r="AF217">
            <v>243</v>
          </cell>
          <cell r="AG217">
            <v>440</v>
          </cell>
          <cell r="AH217">
            <v>294</v>
          </cell>
          <cell r="AI217">
            <v>734</v>
          </cell>
          <cell r="AJ217">
            <v>246</v>
          </cell>
          <cell r="AK217">
            <v>980</v>
          </cell>
          <cell r="AL217">
            <v>227</v>
          </cell>
          <cell r="AM217">
            <v>286</v>
          </cell>
          <cell r="AN217">
            <v>513</v>
          </cell>
          <cell r="AO217">
            <v>466</v>
          </cell>
          <cell r="AP217">
            <v>979</v>
          </cell>
          <cell r="AQ217">
            <v>324</v>
          </cell>
          <cell r="AR217">
            <v>1303</v>
          </cell>
        </row>
        <row r="218">
          <cell r="A218" t="str">
            <v>ByTelCAFnette</v>
          </cell>
          <cell r="B218" t="str">
            <v>Caf nette</v>
          </cell>
          <cell r="C218" t="str">
            <v>info non dispo</v>
          </cell>
          <cell r="D218" t="str">
            <v>info non dispo</v>
          </cell>
          <cell r="E218" t="str">
            <v>info non dispo</v>
          </cell>
          <cell r="F218" t="str">
            <v>info non dispo</v>
          </cell>
          <cell r="G218">
            <v>812</v>
          </cell>
          <cell r="H218">
            <v>10</v>
          </cell>
          <cell r="I218">
            <v>822</v>
          </cell>
          <cell r="J218">
            <v>116</v>
          </cell>
          <cell r="K218">
            <v>197</v>
          </cell>
          <cell r="L218">
            <v>313</v>
          </cell>
          <cell r="M218">
            <v>234</v>
          </cell>
          <cell r="N218">
            <v>547</v>
          </cell>
          <cell r="O218">
            <v>150</v>
          </cell>
          <cell r="P218">
            <v>697</v>
          </cell>
          <cell r="Q218">
            <v>160</v>
          </cell>
          <cell r="R218">
            <v>235</v>
          </cell>
          <cell r="S218">
            <v>395</v>
          </cell>
          <cell r="T218">
            <v>234</v>
          </cell>
          <cell r="U218">
            <v>629</v>
          </cell>
          <cell r="V218">
            <v>176</v>
          </cell>
          <cell r="W218">
            <v>805</v>
          </cell>
          <cell r="X218">
            <v>209</v>
          </cell>
          <cell r="Y218">
            <v>216</v>
          </cell>
          <cell r="Z218">
            <v>425</v>
          </cell>
          <cell r="AA218">
            <v>247</v>
          </cell>
          <cell r="AB218">
            <v>672</v>
          </cell>
          <cell r="AC218">
            <v>175</v>
          </cell>
          <cell r="AD218">
            <v>847</v>
          </cell>
          <cell r="AE218">
            <v>189</v>
          </cell>
          <cell r="AF218">
            <v>191</v>
          </cell>
          <cell r="AG218">
            <v>380</v>
          </cell>
          <cell r="AH218">
            <v>230</v>
          </cell>
          <cell r="AI218">
            <v>610</v>
          </cell>
          <cell r="AJ218">
            <v>173</v>
          </cell>
          <cell r="AK218">
            <v>783</v>
          </cell>
          <cell r="AL218">
            <v>223</v>
          </cell>
          <cell r="AM218">
            <v>211</v>
          </cell>
          <cell r="AN218">
            <v>434</v>
          </cell>
          <cell r="AO218">
            <v>367</v>
          </cell>
          <cell r="AP218">
            <v>801</v>
          </cell>
          <cell r="AQ218">
            <v>252</v>
          </cell>
          <cell r="AR218">
            <v>1053</v>
          </cell>
          <cell r="AS218">
            <v>259</v>
          </cell>
          <cell r="AT218">
            <v>303</v>
          </cell>
          <cell r="AU218">
            <v>562</v>
          </cell>
          <cell r="AV218">
            <v>427</v>
          </cell>
          <cell r="AW218">
            <v>989</v>
          </cell>
          <cell r="AX218">
            <v>198</v>
          </cell>
          <cell r="AY218">
            <v>1187</v>
          </cell>
          <cell r="AZ218">
            <v>278</v>
          </cell>
          <cell r="BA218">
            <v>313</v>
          </cell>
          <cell r="BB218">
            <v>591</v>
          </cell>
          <cell r="BC218">
            <v>345</v>
          </cell>
          <cell r="BD218">
            <v>936</v>
          </cell>
          <cell r="BE218">
            <v>339</v>
          </cell>
          <cell r="BF218">
            <v>1275</v>
          </cell>
          <cell r="BG218">
            <v>315</v>
          </cell>
          <cell r="BH218">
            <v>380</v>
          </cell>
          <cell r="BI218">
            <v>695</v>
          </cell>
        </row>
        <row r="219">
          <cell r="A219" t="str">
            <v>ByTelVarBfr</v>
          </cell>
          <cell r="B219" t="str">
            <v>Variation du BFR lié à l'activité</v>
          </cell>
          <cell r="C219">
            <v>-247</v>
          </cell>
          <cell r="D219">
            <v>-223</v>
          </cell>
          <cell r="E219">
            <v>-470</v>
          </cell>
          <cell r="F219">
            <v>155</v>
          </cell>
          <cell r="G219">
            <v>-315</v>
          </cell>
          <cell r="H219">
            <v>339</v>
          </cell>
          <cell r="I219">
            <v>24</v>
          </cell>
          <cell r="J219">
            <v>-26</v>
          </cell>
          <cell r="K219">
            <v>-105</v>
          </cell>
          <cell r="L219">
            <v>-131</v>
          </cell>
          <cell r="M219">
            <v>-55</v>
          </cell>
          <cell r="N219">
            <v>-186</v>
          </cell>
          <cell r="O219">
            <v>102</v>
          </cell>
          <cell r="P219">
            <v>-84</v>
          </cell>
          <cell r="Q219">
            <v>-159</v>
          </cell>
          <cell r="R219">
            <v>18</v>
          </cell>
          <cell r="S219">
            <v>-141</v>
          </cell>
          <cell r="T219">
            <v>12</v>
          </cell>
          <cell r="U219">
            <v>-129</v>
          </cell>
          <cell r="V219">
            <v>162</v>
          </cell>
          <cell r="W219">
            <v>33</v>
          </cell>
          <cell r="X219">
            <v>-94</v>
          </cell>
          <cell r="Y219">
            <v>13</v>
          </cell>
          <cell r="Z219">
            <v>-81</v>
          </cell>
          <cell r="AA219">
            <v>16</v>
          </cell>
          <cell r="AB219">
            <v>-65</v>
          </cell>
          <cell r="AC219">
            <v>48</v>
          </cell>
          <cell r="AD219">
            <v>-17</v>
          </cell>
          <cell r="AE219">
            <v>-89</v>
          </cell>
          <cell r="AF219">
            <v>26</v>
          </cell>
          <cell r="AG219">
            <v>-63</v>
          </cell>
          <cell r="AH219">
            <v>1</v>
          </cell>
          <cell r="AI219">
            <v>-62</v>
          </cell>
          <cell r="AJ219">
            <v>9</v>
          </cell>
          <cell r="AK219">
            <v>-53</v>
          </cell>
          <cell r="AL219">
            <v>-54</v>
          </cell>
          <cell r="AM219">
            <v>-28</v>
          </cell>
          <cell r="AN219">
            <v>-82</v>
          </cell>
          <cell r="AO219">
            <v>-150</v>
          </cell>
          <cell r="AP219">
            <v>-232</v>
          </cell>
          <cell r="AQ219">
            <v>-50</v>
          </cell>
          <cell r="AR219">
            <v>-282</v>
          </cell>
          <cell r="AS219">
            <v>-54</v>
          </cell>
          <cell r="AT219">
            <v>-28</v>
          </cell>
          <cell r="AU219">
            <v>-82</v>
          </cell>
          <cell r="AV219">
            <v>-150</v>
          </cell>
          <cell r="AW219">
            <v>-232</v>
          </cell>
          <cell r="AX219">
            <v>-50</v>
          </cell>
          <cell r="AY219">
            <v>-282</v>
          </cell>
          <cell r="AZ219">
            <v>-91</v>
          </cell>
          <cell r="BA219">
            <v>-107</v>
          </cell>
          <cell r="BB219">
            <v>-198</v>
          </cell>
          <cell r="BC219">
            <v>-34</v>
          </cell>
          <cell r="BD219">
            <v>-232</v>
          </cell>
          <cell r="BE219">
            <v>66</v>
          </cell>
          <cell r="BF219">
            <v>-166</v>
          </cell>
          <cell r="BG219">
            <v>-152</v>
          </cell>
          <cell r="BH219">
            <v>48</v>
          </cell>
          <cell r="BI219">
            <v>-104</v>
          </cell>
        </row>
        <row r="220">
          <cell r="A220" t="str">
            <v>ByTelImpVers</v>
          </cell>
          <cell r="B220" t="str">
            <v>Impôts versés</v>
          </cell>
          <cell r="Q220">
            <v>-3</v>
          </cell>
          <cell r="S220">
            <v>-5</v>
          </cell>
          <cell r="U220">
            <v>-7</v>
          </cell>
          <cell r="V220">
            <v>6</v>
          </cell>
          <cell r="W220">
            <v>-1</v>
          </cell>
          <cell r="X220">
            <v>0</v>
          </cell>
          <cell r="Y220">
            <v>8</v>
          </cell>
          <cell r="Z220">
            <v>8</v>
          </cell>
          <cell r="AA220">
            <v>0</v>
          </cell>
          <cell r="AB220">
            <v>8</v>
          </cell>
          <cell r="AC220">
            <v>-156</v>
          </cell>
          <cell r="AD220">
            <v>-148</v>
          </cell>
          <cell r="AE220">
            <v>0</v>
          </cell>
          <cell r="AF220">
            <v>8</v>
          </cell>
          <cell r="AG220">
            <v>8</v>
          </cell>
          <cell r="AH220">
            <v>0</v>
          </cell>
          <cell r="AI220">
            <v>8</v>
          </cell>
          <cell r="AJ220">
            <v>-156</v>
          </cell>
          <cell r="AK220">
            <v>-148</v>
          </cell>
          <cell r="AL220">
            <v>-2</v>
          </cell>
          <cell r="AM220">
            <v>-14</v>
          </cell>
          <cell r="AN220">
            <v>-16</v>
          </cell>
          <cell r="AO220">
            <v>-66</v>
          </cell>
          <cell r="AP220">
            <v>-82</v>
          </cell>
          <cell r="AQ220">
            <v>-157</v>
          </cell>
          <cell r="AR220">
            <v>-239</v>
          </cell>
          <cell r="AS220">
            <v>-2</v>
          </cell>
          <cell r="AT220">
            <v>-14</v>
          </cell>
          <cell r="AU220">
            <v>-16</v>
          </cell>
          <cell r="AV220">
            <v>-66</v>
          </cell>
          <cell r="AW220">
            <v>-82</v>
          </cell>
          <cell r="AX220">
            <v>-157</v>
          </cell>
          <cell r="AY220">
            <v>-239</v>
          </cell>
          <cell r="AZ220">
            <v>-33</v>
          </cell>
          <cell r="BA220">
            <v>-54</v>
          </cell>
          <cell r="BB220">
            <v>-87</v>
          </cell>
          <cell r="BC220">
            <v>-57</v>
          </cell>
          <cell r="BD220">
            <v>-144</v>
          </cell>
          <cell r="BE220">
            <v>-39</v>
          </cell>
          <cell r="BF220">
            <v>-183</v>
          </cell>
          <cell r="BG220">
            <v>-3</v>
          </cell>
          <cell r="BH220">
            <v>-37</v>
          </cell>
          <cell r="BI220">
            <v>-40</v>
          </cell>
        </row>
        <row r="221">
          <cell r="A221" t="str">
            <v>ByTelInvExplBrut</v>
          </cell>
          <cell r="B221" t="str">
            <v>Investissements d'exploitation bruts</v>
          </cell>
          <cell r="X221">
            <v>-309</v>
          </cell>
          <cell r="AE221">
            <v>-290</v>
          </cell>
          <cell r="AF221">
            <v>-256</v>
          </cell>
          <cell r="AG221">
            <v>-546</v>
          </cell>
          <cell r="AH221">
            <v>-243</v>
          </cell>
          <cell r="AI221">
            <v>-789</v>
          </cell>
          <cell r="AJ221">
            <v>-315</v>
          </cell>
          <cell r="AK221">
            <v>-1104</v>
          </cell>
          <cell r="AL221">
            <v>-329</v>
          </cell>
          <cell r="AM221">
            <v>-292</v>
          </cell>
          <cell r="AN221">
            <v>-621</v>
          </cell>
          <cell r="AO221">
            <v>-299</v>
          </cell>
          <cell r="AP221">
            <v>-920</v>
          </cell>
          <cell r="AQ221">
            <v>-322</v>
          </cell>
          <cell r="AR221">
            <v>-1242</v>
          </cell>
          <cell r="AS221">
            <v>-329</v>
          </cell>
          <cell r="AT221">
            <v>-292</v>
          </cell>
          <cell r="AU221">
            <v>-621</v>
          </cell>
          <cell r="AV221">
            <v>-299</v>
          </cell>
          <cell r="AW221">
            <v>-920</v>
          </cell>
          <cell r="AX221">
            <v>-322</v>
          </cell>
          <cell r="AY221">
            <v>-1242</v>
          </cell>
          <cell r="AZ221">
            <v>-327</v>
          </cell>
          <cell r="BA221">
            <v>-203</v>
          </cell>
          <cell r="BB221">
            <v>-530</v>
          </cell>
          <cell r="BC221">
            <v>-204</v>
          </cell>
          <cell r="BD221">
            <v>-734</v>
          </cell>
          <cell r="BE221">
            <v>-206</v>
          </cell>
          <cell r="BF221">
            <v>-940</v>
          </cell>
          <cell r="BG221">
            <v>-348</v>
          </cell>
          <cell r="BH221">
            <v>-233</v>
          </cell>
          <cell r="BI221">
            <v>-581</v>
          </cell>
        </row>
        <row r="222">
          <cell r="A222" t="str">
            <v>ByTelInvExplNet</v>
          </cell>
          <cell r="B222" t="str">
            <v>Investissements d'exploitation nets</v>
          </cell>
          <cell r="C222" t="str">
            <v>info non dispo</v>
          </cell>
          <cell r="D222" t="str">
            <v>info non dispo</v>
          </cell>
          <cell r="E222" t="str">
            <v>info non dispo</v>
          </cell>
          <cell r="F222" t="str">
            <v>info non dispo</v>
          </cell>
          <cell r="G222">
            <v>-497</v>
          </cell>
          <cell r="H222">
            <v>-187</v>
          </cell>
          <cell r="I222">
            <v>-684</v>
          </cell>
          <cell r="J222">
            <v>-207</v>
          </cell>
          <cell r="K222">
            <v>-173</v>
          </cell>
          <cell r="L222">
            <v>-380</v>
          </cell>
          <cell r="M222">
            <v>-191</v>
          </cell>
          <cell r="N222">
            <v>-571</v>
          </cell>
          <cell r="O222">
            <v>-718</v>
          </cell>
          <cell r="P222">
            <v>-1289</v>
          </cell>
          <cell r="Q222">
            <v>-238</v>
          </cell>
          <cell r="R222">
            <v>-226</v>
          </cell>
          <cell r="S222">
            <v>-464</v>
          </cell>
          <cell r="T222">
            <v>-141</v>
          </cell>
          <cell r="U222">
            <v>-605</v>
          </cell>
          <cell r="V222">
            <v>-197</v>
          </cell>
          <cell r="W222">
            <v>-802</v>
          </cell>
          <cell r="X222">
            <v>-282</v>
          </cell>
          <cell r="Y222">
            <v>-162</v>
          </cell>
          <cell r="Z222">
            <v>-444</v>
          </cell>
          <cell r="AA222">
            <v>-161</v>
          </cell>
          <cell r="AB222">
            <v>-605</v>
          </cell>
          <cell r="AC222">
            <v>-225</v>
          </cell>
          <cell r="AD222">
            <v>-830</v>
          </cell>
          <cell r="AE222">
            <v>-263</v>
          </cell>
          <cell r="AF222">
            <v>-142</v>
          </cell>
          <cell r="AG222">
            <v>-405</v>
          </cell>
          <cell r="AH222">
            <v>-129</v>
          </cell>
          <cell r="AI222">
            <v>-534</v>
          </cell>
          <cell r="AJ222">
            <v>-192</v>
          </cell>
          <cell r="AK222">
            <v>-726</v>
          </cell>
          <cell r="AL222">
            <v>-224</v>
          </cell>
          <cell r="AM222">
            <v>-237</v>
          </cell>
          <cell r="AN222">
            <v>-461</v>
          </cell>
          <cell r="AO222">
            <v>-253</v>
          </cell>
          <cell r="AP222">
            <v>-714</v>
          </cell>
          <cell r="AQ222">
            <v>-151</v>
          </cell>
          <cell r="AR222">
            <v>-865</v>
          </cell>
          <cell r="AS222">
            <v>-224</v>
          </cell>
          <cell r="AT222">
            <v>-237</v>
          </cell>
          <cell r="AU222">
            <v>-461</v>
          </cell>
          <cell r="AV222">
            <v>-253</v>
          </cell>
          <cell r="AW222">
            <v>-714</v>
          </cell>
          <cell r="AX222">
            <v>-151</v>
          </cell>
          <cell r="AY222">
            <v>-865</v>
          </cell>
          <cell r="AZ222">
            <v>-303</v>
          </cell>
          <cell r="BA222">
            <v>-151</v>
          </cell>
          <cell r="BB222">
            <v>-454</v>
          </cell>
          <cell r="BC222">
            <v>-184</v>
          </cell>
          <cell r="BD222">
            <v>-638</v>
          </cell>
          <cell r="BE222">
            <v>-198</v>
          </cell>
          <cell r="BF222">
            <v>-836</v>
          </cell>
          <cell r="BG222">
            <v>-344</v>
          </cell>
          <cell r="BH222">
            <v>-43</v>
          </cell>
          <cell r="BI222">
            <v>-387</v>
          </cell>
        </row>
        <row r="223">
          <cell r="A223" t="str">
            <v>ByTelVarBfrImmoExpl</v>
          </cell>
          <cell r="B223" t="str">
            <v>Variation du BFR lié aux immos</v>
          </cell>
          <cell r="AE223">
            <v>26</v>
          </cell>
          <cell r="AF223">
            <v>-1</v>
          </cell>
          <cell r="AG223">
            <v>25</v>
          </cell>
          <cell r="AH223">
            <v>12</v>
          </cell>
          <cell r="AI223">
            <v>37</v>
          </cell>
          <cell r="AJ223">
            <v>-46</v>
          </cell>
          <cell r="AK223">
            <v>-9</v>
          </cell>
          <cell r="AL223">
            <v>-46</v>
          </cell>
          <cell r="AM223">
            <v>-81</v>
          </cell>
          <cell r="AN223">
            <v>-127</v>
          </cell>
          <cell r="AO223">
            <v>33</v>
          </cell>
          <cell r="AP223">
            <v>-94</v>
          </cell>
          <cell r="AQ223">
            <v>-71</v>
          </cell>
          <cell r="AR223">
            <v>-165</v>
          </cell>
          <cell r="AS223">
            <v>-46</v>
          </cell>
          <cell r="AT223">
            <v>-81</v>
          </cell>
          <cell r="AU223">
            <v>-127</v>
          </cell>
          <cell r="AV223">
            <v>33</v>
          </cell>
          <cell r="AW223">
            <v>-94</v>
          </cell>
          <cell r="AX223">
            <v>-71</v>
          </cell>
          <cell r="AY223">
            <v>-165</v>
          </cell>
          <cell r="AZ223">
            <v>5</v>
          </cell>
          <cell r="BA223">
            <v>-9</v>
          </cell>
          <cell r="BB223">
            <v>-4</v>
          </cell>
          <cell r="BC223">
            <v>-67</v>
          </cell>
          <cell r="BD223">
            <v>-71</v>
          </cell>
          <cell r="BE223">
            <v>75</v>
          </cell>
          <cell r="BF223">
            <v>4</v>
          </cell>
          <cell r="BG223">
            <v>-19</v>
          </cell>
          <cell r="BH223">
            <v>-271</v>
          </cell>
          <cell r="BI223">
            <v>-290</v>
          </cell>
        </row>
        <row r="224">
          <cell r="A224" t="str">
            <v>ByTelCfDiv</v>
          </cell>
          <cell r="B224" t="str">
            <v>Dividendes versés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-50</v>
          </cell>
          <cell r="AN224">
            <v>-50</v>
          </cell>
          <cell r="AO224">
            <v>0</v>
          </cell>
          <cell r="AP224">
            <v>-50</v>
          </cell>
          <cell r="AQ224">
            <v>0</v>
          </cell>
          <cell r="AR224">
            <v>-50</v>
          </cell>
          <cell r="AS224">
            <v>0</v>
          </cell>
          <cell r="AT224">
            <v>-50</v>
          </cell>
          <cell r="AU224">
            <v>-50</v>
          </cell>
          <cell r="AV224">
            <v>0</v>
          </cell>
          <cell r="AW224">
            <v>-50</v>
          </cell>
          <cell r="AX224">
            <v>0</v>
          </cell>
          <cell r="AY224">
            <v>-50</v>
          </cell>
          <cell r="AZ224">
            <v>0</v>
          </cell>
          <cell r="BA224">
            <v>-200</v>
          </cell>
          <cell r="BB224">
            <v>-200</v>
          </cell>
          <cell r="BC224">
            <v>0</v>
          </cell>
          <cell r="BD224">
            <v>-200</v>
          </cell>
          <cell r="BE224">
            <v>0</v>
          </cell>
          <cell r="BF224">
            <v>-200</v>
          </cell>
          <cell r="BG224">
            <v>0</v>
          </cell>
          <cell r="BH224">
            <v>0</v>
          </cell>
          <cell r="BI224">
            <v>0</v>
          </cell>
        </row>
        <row r="225">
          <cell r="A225" t="str">
            <v>ByTelRemDetteLoyer</v>
          </cell>
          <cell r="B225" t="str">
            <v>Remboursement des obligations locatives</v>
          </cell>
          <cell r="AR225">
            <v>0</v>
          </cell>
          <cell r="AS225">
            <v>-36</v>
          </cell>
          <cell r="AT225">
            <v>-32</v>
          </cell>
          <cell r="AU225">
            <v>-68</v>
          </cell>
          <cell r="AV225">
            <v>-29</v>
          </cell>
          <cell r="AW225">
            <v>-97</v>
          </cell>
          <cell r="AX225">
            <v>-33</v>
          </cell>
          <cell r="AY225">
            <v>-130</v>
          </cell>
          <cell r="AZ225">
            <v>-34</v>
          </cell>
          <cell r="BA225">
            <v>-30</v>
          </cell>
          <cell r="BB225">
            <v>-64</v>
          </cell>
          <cell r="BC225">
            <v>-29</v>
          </cell>
          <cell r="BD225">
            <v>-93</v>
          </cell>
          <cell r="BE225">
            <v>-45</v>
          </cell>
          <cell r="BF225">
            <v>-138</v>
          </cell>
          <cell r="BG225">
            <v>-35</v>
          </cell>
          <cell r="BH225">
            <v>-40</v>
          </cell>
          <cell r="BI225">
            <v>-75</v>
          </cell>
        </row>
        <row r="226">
          <cell r="A226" t="str">
            <v>ByTelCfTxConv</v>
          </cell>
          <cell r="B226" t="str">
            <v>Variation des taux de changes</v>
          </cell>
          <cell r="AE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</row>
        <row r="227">
          <cell r="A227" t="str">
            <v>ByTelCFLolddef</v>
          </cell>
          <cell r="B227" t="str">
            <v>Cash-flow libre (ancienne définition)</v>
          </cell>
          <cell r="C227">
            <v>80</v>
          </cell>
          <cell r="D227">
            <v>83</v>
          </cell>
          <cell r="E227">
            <v>163</v>
          </cell>
          <cell r="F227">
            <v>75</v>
          </cell>
          <cell r="G227">
            <v>318</v>
          </cell>
          <cell r="H227">
            <v>-180</v>
          </cell>
          <cell r="I227">
            <v>138</v>
          </cell>
          <cell r="J227">
            <v>-91</v>
          </cell>
          <cell r="K227">
            <v>24</v>
          </cell>
          <cell r="L227">
            <v>-67</v>
          </cell>
          <cell r="M227">
            <v>43</v>
          </cell>
          <cell r="N227">
            <v>-24</v>
          </cell>
          <cell r="O227">
            <v>-568</v>
          </cell>
          <cell r="P227">
            <v>-592</v>
          </cell>
          <cell r="Q227">
            <v>-78</v>
          </cell>
          <cell r="R227">
            <v>9</v>
          </cell>
          <cell r="S227">
            <v>-69</v>
          </cell>
          <cell r="T227">
            <v>93</v>
          </cell>
          <cell r="U227">
            <v>24</v>
          </cell>
          <cell r="V227">
            <v>-21</v>
          </cell>
          <cell r="W227">
            <v>3</v>
          </cell>
          <cell r="X227">
            <v>-73</v>
          </cell>
          <cell r="Y227">
            <v>54</v>
          </cell>
          <cell r="Z227">
            <v>-19</v>
          </cell>
          <cell r="AA227">
            <v>86</v>
          </cell>
          <cell r="AB227">
            <v>67</v>
          </cell>
          <cell r="AC227">
            <v>-50</v>
          </cell>
          <cell r="AD227">
            <v>17</v>
          </cell>
          <cell r="AE227">
            <v>-74</v>
          </cell>
          <cell r="AF227">
            <v>49</v>
          </cell>
          <cell r="AG227">
            <v>-25</v>
          </cell>
          <cell r="AH227">
            <v>101</v>
          </cell>
          <cell r="AI227">
            <v>76</v>
          </cell>
          <cell r="AJ227">
            <v>-19</v>
          </cell>
          <cell r="AK227">
            <v>57</v>
          </cell>
          <cell r="AL227">
            <v>-32</v>
          </cell>
          <cell r="AM227">
            <v>5</v>
          </cell>
          <cell r="AN227">
            <v>-27</v>
          </cell>
          <cell r="AP227">
            <v>87</v>
          </cell>
          <cell r="AQ227">
            <v>101</v>
          </cell>
          <cell r="AR227">
            <v>188</v>
          </cell>
        </row>
        <row r="228">
          <cell r="A228" t="str">
            <v>ByTelCFL</v>
          </cell>
          <cell r="B228" t="str">
            <v>Cash-flow libre</v>
          </cell>
          <cell r="C228" t="e">
            <v>#VALUE!</v>
          </cell>
          <cell r="D228" t="e">
            <v>#VALUE!</v>
          </cell>
          <cell r="E228" t="e">
            <v>#VALUE!</v>
          </cell>
          <cell r="F228" t="e">
            <v>#VALUE!</v>
          </cell>
          <cell r="G228" t="e">
            <v>#VALUE!</v>
          </cell>
          <cell r="H228" t="e">
            <v>#VALUE!</v>
          </cell>
          <cell r="I228" t="e">
            <v>#VALUE!</v>
          </cell>
          <cell r="J228" t="e">
            <v>#VALUE!</v>
          </cell>
          <cell r="K228" t="e">
            <v>#VALUE!</v>
          </cell>
          <cell r="L228">
            <v>-110</v>
          </cell>
          <cell r="M228" t="e">
            <v>#VALUE!</v>
          </cell>
          <cell r="N228" t="e">
            <v>#VALUE!</v>
          </cell>
          <cell r="O228" t="e">
            <v>#VALUE!</v>
          </cell>
          <cell r="P228" t="e">
            <v>#VALUE!</v>
          </cell>
          <cell r="Q228">
            <v>-95</v>
          </cell>
          <cell r="R228" t="e">
            <v>#VALUE!</v>
          </cell>
          <cell r="S228">
            <v>-73</v>
          </cell>
          <cell r="T228" t="e">
            <v>#VALUE!</v>
          </cell>
          <cell r="U228" t="e">
            <v>#VALUE!</v>
          </cell>
          <cell r="V228" t="e">
            <v>#VALUE!</v>
          </cell>
          <cell r="W228">
            <v>62</v>
          </cell>
          <cell r="X228">
            <v>-63</v>
          </cell>
          <cell r="Y228">
            <v>121</v>
          </cell>
          <cell r="Z228">
            <v>58</v>
          </cell>
          <cell r="AA228">
            <v>148</v>
          </cell>
          <cell r="AB228">
            <v>206</v>
          </cell>
          <cell r="AC228">
            <v>-144</v>
          </cell>
          <cell r="AD228">
            <v>62</v>
          </cell>
          <cell r="AE228">
            <v>-68</v>
          </cell>
          <cell r="AF228">
            <v>108</v>
          </cell>
          <cell r="AG228">
            <v>40</v>
          </cell>
          <cell r="AH228">
            <v>163</v>
          </cell>
          <cell r="AI228">
            <v>203</v>
          </cell>
          <cell r="AJ228">
            <v>-105</v>
          </cell>
          <cell r="AK228">
            <v>98</v>
          </cell>
          <cell r="AL228">
            <v>-1</v>
          </cell>
          <cell r="AM228">
            <v>34</v>
          </cell>
          <cell r="AN228">
            <v>33</v>
          </cell>
          <cell r="AO228">
            <v>31</v>
          </cell>
          <cell r="AP228">
            <v>178</v>
          </cell>
          <cell r="AQ228">
            <v>14</v>
          </cell>
          <cell r="AR228">
            <v>192</v>
          </cell>
          <cell r="AS228">
            <v>-1</v>
          </cell>
          <cell r="AT228">
            <v>34</v>
          </cell>
          <cell r="AU228">
            <v>33</v>
          </cell>
          <cell r="AV228">
            <v>145</v>
          </cell>
          <cell r="AW228">
            <v>178</v>
          </cell>
          <cell r="AX228">
            <v>14</v>
          </cell>
          <cell r="AY228">
            <v>192</v>
          </cell>
          <cell r="AZ228">
            <v>-59</v>
          </cell>
          <cell r="BA228">
            <v>132</v>
          </cell>
          <cell r="BB228">
            <v>73</v>
          </cell>
          <cell r="BC228">
            <v>132</v>
          </cell>
          <cell r="BD228">
            <v>205</v>
          </cell>
          <cell r="BE228">
            <v>96</v>
          </cell>
          <cell r="BF228">
            <v>301</v>
          </cell>
          <cell r="BG228">
            <v>-64</v>
          </cell>
          <cell r="BH228">
            <v>297</v>
          </cell>
          <cell r="BI228">
            <v>233</v>
          </cell>
        </row>
        <row r="229">
          <cell r="A229" t="str">
            <v>ByTelCFLapBFR</v>
          </cell>
          <cell r="B229" t="str">
            <v>Cash-flow libre après BFR</v>
          </cell>
          <cell r="C229">
            <v>-167</v>
          </cell>
          <cell r="D229">
            <v>-140</v>
          </cell>
          <cell r="E229">
            <v>-307</v>
          </cell>
          <cell r="F229">
            <v>230</v>
          </cell>
          <cell r="G229">
            <v>3</v>
          </cell>
          <cell r="H229">
            <v>159</v>
          </cell>
          <cell r="I229">
            <v>162</v>
          </cell>
          <cell r="J229">
            <v>-117</v>
          </cell>
          <cell r="K229">
            <v>-81</v>
          </cell>
          <cell r="L229">
            <v>-198</v>
          </cell>
          <cell r="M229">
            <v>-12</v>
          </cell>
          <cell r="N229">
            <v>-210</v>
          </cell>
          <cell r="O229">
            <v>-466</v>
          </cell>
          <cell r="P229">
            <v>-676</v>
          </cell>
          <cell r="Q229">
            <v>-237</v>
          </cell>
          <cell r="R229">
            <v>27</v>
          </cell>
          <cell r="S229">
            <v>-210</v>
          </cell>
          <cell r="T229">
            <v>105</v>
          </cell>
          <cell r="U229">
            <v>-105</v>
          </cell>
          <cell r="V229">
            <v>141</v>
          </cell>
          <cell r="W229">
            <v>36</v>
          </cell>
          <cell r="X229">
            <v>-167</v>
          </cell>
          <cell r="Y229">
            <v>67</v>
          </cell>
          <cell r="Z229">
            <v>-100</v>
          </cell>
          <cell r="AA229">
            <v>102</v>
          </cell>
          <cell r="AB229">
            <v>2</v>
          </cell>
          <cell r="AC229">
            <v>-2</v>
          </cell>
          <cell r="AD229">
            <v>0</v>
          </cell>
          <cell r="AE229">
            <v>-137</v>
          </cell>
          <cell r="AF229">
            <v>74</v>
          </cell>
          <cell r="AG229">
            <v>-63</v>
          </cell>
          <cell r="AH229">
            <v>114</v>
          </cell>
          <cell r="AI229">
            <v>51</v>
          </cell>
          <cell r="AJ229">
            <v>-56</v>
          </cell>
          <cell r="AK229">
            <v>-5</v>
          </cell>
          <cell r="AL229">
            <v>-132</v>
          </cell>
          <cell r="AM229">
            <v>-104</v>
          </cell>
          <cell r="AN229">
            <v>-236</v>
          </cell>
          <cell r="AO229">
            <v>-117</v>
          </cell>
          <cell r="AP229">
            <v>-239</v>
          </cell>
          <cell r="AQ229">
            <v>-20</v>
          </cell>
          <cell r="AR229">
            <v>-259</v>
          </cell>
          <cell r="AS229">
            <v>-101</v>
          </cell>
          <cell r="AT229">
            <v>-75</v>
          </cell>
          <cell r="AU229">
            <v>-176</v>
          </cell>
          <cell r="AV229">
            <v>28</v>
          </cell>
          <cell r="AW229">
            <v>-148</v>
          </cell>
          <cell r="AX229">
            <v>-107</v>
          </cell>
          <cell r="AY229">
            <v>-255</v>
          </cell>
          <cell r="AZ229">
            <v>-145</v>
          </cell>
          <cell r="BA229">
            <v>16</v>
          </cell>
          <cell r="BB229">
            <v>-129</v>
          </cell>
          <cell r="BC229">
            <v>31</v>
          </cell>
          <cell r="BD229">
            <v>-98</v>
          </cell>
          <cell r="BE229">
            <v>237</v>
          </cell>
          <cell r="BF229">
            <v>139</v>
          </cell>
          <cell r="BG229">
            <v>-235</v>
          </cell>
          <cell r="BH229">
            <v>74</v>
          </cell>
          <cell r="BI229">
            <v>-161</v>
          </cell>
        </row>
        <row r="230">
          <cell r="A230" t="str">
            <v>ByTelEndNet</v>
          </cell>
          <cell r="B230" t="str">
            <v>Endettement financier net</v>
          </cell>
          <cell r="C230">
            <v>-894</v>
          </cell>
          <cell r="D230">
            <v>-77</v>
          </cell>
          <cell r="E230">
            <v>-971</v>
          </cell>
          <cell r="F230">
            <v>81</v>
          </cell>
          <cell r="G230">
            <v>-890</v>
          </cell>
          <cell r="H230">
            <v>125</v>
          </cell>
          <cell r="I230">
            <v>-765</v>
          </cell>
          <cell r="J230">
            <v>-902</v>
          </cell>
          <cell r="K230">
            <v>-75</v>
          </cell>
          <cell r="L230">
            <v>-977</v>
          </cell>
          <cell r="M230">
            <v>-35</v>
          </cell>
          <cell r="N230">
            <v>-1012</v>
          </cell>
          <cell r="O230">
            <v>122</v>
          </cell>
          <cell r="P230">
            <v>-890</v>
          </cell>
          <cell r="Q230">
            <v>-1295</v>
          </cell>
          <cell r="R230">
            <v>28</v>
          </cell>
          <cell r="S230">
            <v>-1267</v>
          </cell>
          <cell r="T230">
            <v>-1123</v>
          </cell>
          <cell r="U230">
            <v>-1123</v>
          </cell>
          <cell r="V230">
            <v>111</v>
          </cell>
          <cell r="W230">
            <v>-1012</v>
          </cell>
          <cell r="X230">
            <v>-1143</v>
          </cell>
          <cell r="Y230">
            <v>-1010</v>
          </cell>
          <cell r="Z230">
            <v>-1010</v>
          </cell>
          <cell r="AA230">
            <v>176</v>
          </cell>
          <cell r="AB230">
            <v>-834</v>
          </cell>
          <cell r="AC230">
            <v>-142</v>
          </cell>
          <cell r="AD230">
            <v>-976</v>
          </cell>
          <cell r="AE230">
            <v>-1143</v>
          </cell>
          <cell r="AF230">
            <v>133</v>
          </cell>
          <cell r="AG230">
            <v>-1010</v>
          </cell>
          <cell r="AH230">
            <v>176</v>
          </cell>
          <cell r="AI230">
            <v>-834</v>
          </cell>
          <cell r="AJ230">
            <v>-142</v>
          </cell>
          <cell r="AK230">
            <v>-976</v>
          </cell>
          <cell r="AL230">
            <v>-1076</v>
          </cell>
          <cell r="AM230">
            <v>-125</v>
          </cell>
          <cell r="AN230">
            <v>-1201</v>
          </cell>
          <cell r="AO230">
            <v>28</v>
          </cell>
          <cell r="AP230">
            <v>-1173</v>
          </cell>
          <cell r="AQ230">
            <v>-105</v>
          </cell>
          <cell r="AR230">
            <v>-1278</v>
          </cell>
          <cell r="AS230">
            <v>-1076</v>
          </cell>
          <cell r="AT230">
            <v>-1200</v>
          </cell>
          <cell r="AU230">
            <v>-1200</v>
          </cell>
          <cell r="AV230">
            <v>-1171</v>
          </cell>
          <cell r="AW230">
            <v>-1171</v>
          </cell>
          <cell r="AX230">
            <v>-1275</v>
          </cell>
          <cell r="AY230">
            <v>-1275</v>
          </cell>
          <cell r="AZ230">
            <v>-1537</v>
          </cell>
          <cell r="BA230">
            <v>-1720</v>
          </cell>
          <cell r="BB230">
            <v>-1720</v>
          </cell>
          <cell r="BC230">
            <v>-1689</v>
          </cell>
          <cell r="BD230">
            <v>-1689</v>
          </cell>
          <cell r="BE230">
            <v>235</v>
          </cell>
          <cell r="BF230">
            <v>-1454</v>
          </cell>
          <cell r="BG230">
            <v>-1690</v>
          </cell>
          <cell r="BH230">
            <v>31</v>
          </cell>
          <cell r="BI230">
            <v>-1659</v>
          </cell>
        </row>
        <row r="231">
          <cell r="A231" t="str">
            <v>ByTelDetteLoyerCT</v>
          </cell>
          <cell r="B231" t="str">
            <v>Obligations locatives courantes</v>
          </cell>
          <cell r="AS231">
            <v>127</v>
          </cell>
          <cell r="AT231">
            <v>129</v>
          </cell>
          <cell r="AU231">
            <v>129</v>
          </cell>
          <cell r="AV231">
            <v>137</v>
          </cell>
          <cell r="AW231">
            <v>137</v>
          </cell>
          <cell r="AX231">
            <v>135</v>
          </cell>
          <cell r="AY231">
            <v>140</v>
          </cell>
          <cell r="AZ231">
            <v>126</v>
          </cell>
          <cell r="BA231">
            <v>131</v>
          </cell>
          <cell r="BB231">
            <v>136</v>
          </cell>
          <cell r="BC231">
            <v>131</v>
          </cell>
          <cell r="BD231">
            <v>131</v>
          </cell>
          <cell r="BE231">
            <v>-8</v>
          </cell>
          <cell r="BF231">
            <v>123</v>
          </cell>
          <cell r="BI231">
            <v>123</v>
          </cell>
        </row>
        <row r="232">
          <cell r="A232" t="str">
            <v>ByTelDetteLoyerLT</v>
          </cell>
          <cell r="B232" t="str">
            <v>Obligations locatives non courantes</v>
          </cell>
          <cell r="AS232">
            <v>698</v>
          </cell>
          <cell r="AT232">
            <v>685</v>
          </cell>
          <cell r="AU232">
            <v>685</v>
          </cell>
          <cell r="AV232">
            <v>684</v>
          </cell>
          <cell r="AW232">
            <v>684</v>
          </cell>
          <cell r="AX232">
            <v>662</v>
          </cell>
          <cell r="AY232">
            <v>665</v>
          </cell>
          <cell r="AZ232">
            <v>675</v>
          </cell>
          <cell r="BA232">
            <v>676</v>
          </cell>
          <cell r="BB232">
            <v>679</v>
          </cell>
          <cell r="BC232">
            <v>684</v>
          </cell>
          <cell r="BD232">
            <v>684</v>
          </cell>
          <cell r="BE232">
            <v>-7</v>
          </cell>
          <cell r="BF232">
            <v>677</v>
          </cell>
          <cell r="BI232">
            <v>659</v>
          </cell>
        </row>
        <row r="233">
          <cell r="A233" t="str">
            <v>ByTelCaNetRes</v>
          </cell>
          <cell r="B233" t="str">
            <v>Chiffre d'affaires Réseau (OLD)</v>
          </cell>
          <cell r="C233">
            <v>966</v>
          </cell>
          <cell r="D233">
            <v>974</v>
          </cell>
          <cell r="E233">
            <v>1940</v>
          </cell>
          <cell r="F233">
            <v>975</v>
          </cell>
          <cell r="G233">
            <v>2915</v>
          </cell>
          <cell r="H233">
            <v>954</v>
          </cell>
          <cell r="I233">
            <v>3869</v>
          </cell>
          <cell r="J233">
            <v>932</v>
          </cell>
          <cell r="K233">
            <v>952</v>
          </cell>
          <cell r="L233">
            <v>1884</v>
          </cell>
          <cell r="M233">
            <v>978</v>
          </cell>
          <cell r="N233">
            <v>2862</v>
          </cell>
          <cell r="O233">
            <v>963</v>
          </cell>
          <cell r="P233">
            <v>3825</v>
          </cell>
          <cell r="Q233">
            <v>971</v>
          </cell>
          <cell r="R233">
            <v>1004</v>
          </cell>
          <cell r="S233">
            <v>1975</v>
          </cell>
          <cell r="T233">
            <v>1043</v>
          </cell>
          <cell r="U233">
            <v>3018</v>
          </cell>
          <cell r="V233">
            <v>1037</v>
          </cell>
          <cell r="W233">
            <v>4055</v>
          </cell>
          <cell r="X233">
            <v>1037</v>
          </cell>
          <cell r="Y233">
            <v>1047</v>
          </cell>
          <cell r="Z233">
            <v>2084</v>
          </cell>
          <cell r="AA233">
            <v>1095</v>
          </cell>
          <cell r="AB233">
            <v>3179</v>
          </cell>
          <cell r="AC233">
            <v>1093</v>
          </cell>
          <cell r="AD233">
            <v>4272</v>
          </cell>
          <cell r="AE233">
            <v>976</v>
          </cell>
          <cell r="AF233">
            <v>989</v>
          </cell>
          <cell r="AG233">
            <v>1965</v>
          </cell>
          <cell r="AH233">
            <v>1037</v>
          </cell>
          <cell r="AI233">
            <v>3002</v>
          </cell>
          <cell r="AJ233">
            <v>1036</v>
          </cell>
          <cell r="AK233">
            <v>4038</v>
          </cell>
          <cell r="AL233" t="str">
            <v>non dispo</v>
          </cell>
          <cell r="AM233" t="str">
            <v>non dispo</v>
          </cell>
          <cell r="AN233" t="str">
            <v>non dispo</v>
          </cell>
          <cell r="AO233" t="str">
            <v>non dispo</v>
          </cell>
          <cell r="AP233" t="str">
            <v>non dispo</v>
          </cell>
          <cell r="AQ233" t="str">
            <v>non dispo</v>
          </cell>
          <cell r="AR233" t="str">
            <v>non dispo</v>
          </cell>
          <cell r="AS233" t="str">
            <v>non dispo</v>
          </cell>
          <cell r="AY233" t="str">
            <v>non dispo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CE13-DCB3-45B2-8A7E-85B7DE1C4E49}">
  <sheetPr>
    <tabColor theme="8"/>
    <pageSetUpPr fitToPage="1"/>
  </sheetPr>
  <dimension ref="A1:AR19"/>
  <sheetViews>
    <sheetView showGridLines="0" zoomScale="85" zoomScaleNormal="85" workbookViewId="0">
      <selection activeCell="AM3" sqref="AM3"/>
    </sheetView>
  </sheetViews>
  <sheetFormatPr baseColWidth="10" defaultColWidth="10.85546875" defaultRowHeight="18.75" outlineLevelCol="1" x14ac:dyDescent="0.3"/>
  <cols>
    <col min="1" max="1" width="67.5703125" style="211" customWidth="1"/>
    <col min="2" max="2" width="1.85546875" style="211" customWidth="1"/>
    <col min="3" max="4" width="12.7109375" style="212" hidden="1" customWidth="1" outlineLevel="1"/>
    <col min="5" max="6" width="12.7109375" style="211" hidden="1" customWidth="1" outlineLevel="1"/>
    <col min="7" max="7" width="1.85546875" style="211" hidden="1" customWidth="1" outlineLevel="1"/>
    <col min="8" max="11" width="12.7109375" style="211" hidden="1" customWidth="1" outlineLevel="1"/>
    <col min="12" max="12" width="1.85546875" style="211" hidden="1" customWidth="1" outlineLevel="1"/>
    <col min="13" max="16" width="12.7109375" style="211" hidden="1" customWidth="1" outlineLevel="1"/>
    <col min="17" max="17" width="1.85546875" style="211" hidden="1" customWidth="1" outlineLevel="1"/>
    <col min="18" max="21" width="12.7109375" style="211" hidden="1" customWidth="1" outlineLevel="1"/>
    <col min="22" max="22" width="1.7109375" style="5" hidden="1" customWidth="1" outlineLevel="1"/>
    <col min="23" max="23" width="12.7109375" style="5" hidden="1" customWidth="1" outlineLevel="1"/>
    <col min="24" max="26" width="13" style="5" hidden="1" customWidth="1" outlineLevel="1"/>
    <col min="27" max="27" width="2.42578125" style="5" hidden="1" customWidth="1" outlineLevel="1"/>
    <col min="28" max="28" width="13" style="5" customWidth="1" collapsed="1"/>
    <col min="29" max="31" width="13" style="5" customWidth="1"/>
    <col min="32" max="32" width="2.140625" style="5" customWidth="1" collapsed="1"/>
    <col min="33" max="36" width="13" style="5" bestFit="1" customWidth="1"/>
    <col min="37" max="37" width="2.140625" style="5" customWidth="1" collapsed="1"/>
    <col min="38" max="41" width="13" style="5" bestFit="1" customWidth="1"/>
    <col min="42" max="16384" width="10.85546875" style="5"/>
  </cols>
  <sheetData>
    <row r="1" spans="1:44" s="1" customFormat="1" x14ac:dyDescent="0.25">
      <c r="A1" s="204"/>
      <c r="B1" s="205"/>
      <c r="C1" s="206"/>
      <c r="D1" s="206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44" s="1" customFormat="1" x14ac:dyDescent="0.25">
      <c r="A2" s="7" t="s">
        <v>386</v>
      </c>
      <c r="B2" s="205"/>
      <c r="C2" s="206"/>
      <c r="D2" s="206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7"/>
      <c r="T2" s="207"/>
      <c r="U2" s="207"/>
      <c r="V2" s="2"/>
      <c r="W2" s="2"/>
      <c r="X2" s="2"/>
      <c r="Y2" s="2"/>
      <c r="Z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s="4" customFormat="1" x14ac:dyDescent="0.25">
      <c r="A3" s="80" t="s">
        <v>0</v>
      </c>
      <c r="B3" s="208"/>
      <c r="C3" s="209"/>
      <c r="D3" s="209"/>
      <c r="E3" s="208"/>
      <c r="F3" s="208"/>
      <c r="G3" s="208"/>
      <c r="H3" s="208"/>
      <c r="I3" s="210"/>
      <c r="J3" s="208"/>
      <c r="K3" s="208"/>
      <c r="L3" s="208"/>
      <c r="M3" s="208"/>
      <c r="N3" s="208"/>
      <c r="O3" s="208"/>
      <c r="P3" s="208"/>
      <c r="Q3" s="208"/>
      <c r="R3" s="210"/>
      <c r="S3" s="208"/>
      <c r="T3" s="208"/>
      <c r="U3" s="208"/>
      <c r="V3" s="3"/>
      <c r="W3" s="3"/>
      <c r="X3" s="3"/>
      <c r="Y3" s="3"/>
      <c r="Z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4" ht="19.5" thickBot="1" x14ac:dyDescent="0.35">
      <c r="C4" s="527" t="s">
        <v>1</v>
      </c>
      <c r="D4" s="527"/>
      <c r="E4" s="527"/>
      <c r="F4" s="527"/>
      <c r="H4" s="527" t="s">
        <v>1</v>
      </c>
      <c r="I4" s="527"/>
      <c r="J4" s="527"/>
      <c r="K4" s="527"/>
      <c r="M4" s="527" t="s">
        <v>1</v>
      </c>
      <c r="N4" s="527"/>
      <c r="O4" s="527"/>
      <c r="P4" s="527"/>
      <c r="R4" s="527" t="s">
        <v>1</v>
      </c>
      <c r="S4" s="527"/>
      <c r="T4" s="527"/>
      <c r="U4" s="527"/>
      <c r="W4" s="527" t="s">
        <v>1</v>
      </c>
      <c r="X4" s="527"/>
      <c r="Y4" s="527"/>
      <c r="Z4" s="527"/>
      <c r="AB4" s="527" t="s">
        <v>1</v>
      </c>
      <c r="AC4" s="527"/>
      <c r="AD4" s="527"/>
      <c r="AE4" s="527"/>
      <c r="AG4" s="527" t="s">
        <v>1</v>
      </c>
      <c r="AH4" s="527"/>
      <c r="AI4" s="527"/>
      <c r="AJ4" s="527"/>
      <c r="AL4" s="527" t="s">
        <v>1</v>
      </c>
      <c r="AM4" s="527"/>
      <c r="AN4" s="527"/>
      <c r="AO4" s="527"/>
    </row>
    <row r="5" spans="1:44" ht="22.5" customHeight="1" thickBot="1" x14ac:dyDescent="0.35">
      <c r="B5" s="213"/>
      <c r="C5" s="530">
        <v>2019</v>
      </c>
      <c r="D5" s="528"/>
      <c r="E5" s="528"/>
      <c r="F5" s="531"/>
      <c r="G5" s="213"/>
      <c r="H5" s="532" t="s">
        <v>2</v>
      </c>
      <c r="I5" s="533"/>
      <c r="J5" s="533"/>
      <c r="K5" s="534"/>
      <c r="L5" s="213"/>
      <c r="M5" s="532" t="s">
        <v>3</v>
      </c>
      <c r="N5" s="533"/>
      <c r="O5" s="533"/>
      <c r="P5" s="534"/>
      <c r="Q5" s="214"/>
      <c r="R5" s="528" t="s">
        <v>288</v>
      </c>
      <c r="S5" s="528"/>
      <c r="T5" s="528"/>
      <c r="U5" s="529"/>
      <c r="W5" s="528" t="s">
        <v>292</v>
      </c>
      <c r="X5" s="528"/>
      <c r="Y5" s="528"/>
      <c r="Z5" s="529"/>
      <c r="AB5" s="528">
        <v>2024</v>
      </c>
      <c r="AC5" s="528"/>
      <c r="AD5" s="528"/>
      <c r="AE5" s="529"/>
      <c r="AG5" s="528">
        <v>2025</v>
      </c>
      <c r="AH5" s="528"/>
      <c r="AI5" s="528"/>
      <c r="AJ5" s="529"/>
      <c r="AL5" s="528">
        <v>2026</v>
      </c>
      <c r="AM5" s="528"/>
      <c r="AN5" s="528"/>
      <c r="AO5" s="529"/>
    </row>
    <row r="6" spans="1:44" ht="19.5" thickBot="1" x14ac:dyDescent="0.3">
      <c r="A6" s="9" t="s">
        <v>4</v>
      </c>
      <c r="B6" s="215"/>
      <c r="C6" s="248">
        <v>43555</v>
      </c>
      <c r="D6" s="249">
        <v>43646</v>
      </c>
      <c r="E6" s="249">
        <v>43738</v>
      </c>
      <c r="F6" s="250">
        <v>43830</v>
      </c>
      <c r="G6" s="251"/>
      <c r="H6" s="327">
        <v>43921</v>
      </c>
      <c r="I6" s="328">
        <v>44012</v>
      </c>
      <c r="J6" s="328">
        <v>44104</v>
      </c>
      <c r="K6" s="252">
        <v>44196</v>
      </c>
      <c r="L6" s="251"/>
      <c r="M6" s="327">
        <v>44286</v>
      </c>
      <c r="N6" s="328">
        <v>44377</v>
      </c>
      <c r="O6" s="328">
        <v>44469</v>
      </c>
      <c r="P6" s="252">
        <v>44561</v>
      </c>
      <c r="Q6" s="253"/>
      <c r="R6" s="327">
        <v>44651</v>
      </c>
      <c r="S6" s="328">
        <v>44742</v>
      </c>
      <c r="T6" s="328">
        <v>44834</v>
      </c>
      <c r="U6" s="254">
        <v>44926</v>
      </c>
      <c r="W6" s="327">
        <v>45016</v>
      </c>
      <c r="X6" s="328">
        <v>45107</v>
      </c>
      <c r="Y6" s="328">
        <v>45199</v>
      </c>
      <c r="Z6" s="254">
        <v>45291</v>
      </c>
      <c r="AB6" s="327">
        <v>45382</v>
      </c>
      <c r="AC6" s="328">
        <v>45473</v>
      </c>
      <c r="AD6" s="328">
        <v>45565</v>
      </c>
      <c r="AE6" s="254">
        <v>45657</v>
      </c>
      <c r="AG6" s="327">
        <v>45747</v>
      </c>
      <c r="AH6" s="328">
        <v>45838</v>
      </c>
      <c r="AI6" s="328">
        <v>45930</v>
      </c>
      <c r="AJ6" s="254">
        <v>46022</v>
      </c>
      <c r="AL6" s="327">
        <v>46112</v>
      </c>
      <c r="AM6" s="328">
        <v>46203</v>
      </c>
      <c r="AN6" s="328">
        <v>46295</v>
      </c>
      <c r="AO6" s="254">
        <v>46387</v>
      </c>
    </row>
    <row r="7" spans="1:44" ht="20.25" customHeight="1" x14ac:dyDescent="0.3">
      <c r="A7" s="322" t="s">
        <v>5</v>
      </c>
      <c r="B7" s="216"/>
      <c r="C7" s="217">
        <v>21287</v>
      </c>
      <c r="D7" s="217">
        <v>21298</v>
      </c>
      <c r="E7" s="217">
        <v>20142</v>
      </c>
      <c r="F7" s="218">
        <v>20239</v>
      </c>
      <c r="G7" s="219"/>
      <c r="H7" s="225">
        <v>20259</v>
      </c>
      <c r="I7" s="217">
        <v>20371</v>
      </c>
      <c r="J7" s="217">
        <v>19831</v>
      </c>
      <c r="K7" s="222">
        <v>21497</v>
      </c>
      <c r="L7" s="219"/>
      <c r="M7" s="225">
        <v>21364</v>
      </c>
      <c r="N7" s="217">
        <v>20942</v>
      </c>
      <c r="O7" s="217">
        <v>20955</v>
      </c>
      <c r="P7" s="222">
        <v>21675</v>
      </c>
      <c r="Q7" s="223"/>
      <c r="R7" s="225">
        <v>22113</v>
      </c>
      <c r="S7" s="217">
        <v>22827</v>
      </c>
      <c r="T7" s="217">
        <v>22889</v>
      </c>
      <c r="U7" s="222">
        <v>31013</v>
      </c>
      <c r="W7" s="225">
        <v>31362</v>
      </c>
      <c r="X7" s="217">
        <v>31811</v>
      </c>
      <c r="Y7" s="217">
        <v>31757</v>
      </c>
      <c r="Z7" s="222">
        <v>31789</v>
      </c>
      <c r="AB7" s="225">
        <v>31983</v>
      </c>
      <c r="AC7" s="217">
        <v>31842</v>
      </c>
      <c r="AD7" s="450">
        <v>31844</v>
      </c>
      <c r="AE7" s="222">
        <v>33381</v>
      </c>
      <c r="AG7" s="225">
        <v>33365</v>
      </c>
      <c r="AH7" s="217">
        <v>33117</v>
      </c>
      <c r="AI7" s="481">
        <v>32966</v>
      </c>
      <c r="AJ7" s="222">
        <v>33189</v>
      </c>
      <c r="AL7" s="225">
        <v>33209</v>
      </c>
      <c r="AM7" s="217"/>
      <c r="AN7" s="481"/>
      <c r="AO7" s="222"/>
    </row>
    <row r="8" spans="1:44" ht="20.25" customHeight="1" x14ac:dyDescent="0.3">
      <c r="A8" s="323" t="s">
        <v>6</v>
      </c>
      <c r="B8" s="216"/>
      <c r="C8" s="217">
        <v>18006</v>
      </c>
      <c r="D8" s="217">
        <v>19193</v>
      </c>
      <c r="E8" s="217">
        <v>20532</v>
      </c>
      <c r="F8" s="224">
        <v>19115</v>
      </c>
      <c r="G8" s="219"/>
      <c r="H8" s="225">
        <v>20184</v>
      </c>
      <c r="I8" s="217">
        <v>21091</v>
      </c>
      <c r="J8" s="217">
        <v>19743</v>
      </c>
      <c r="K8" s="224">
        <v>19085</v>
      </c>
      <c r="L8" s="219"/>
      <c r="M8" s="225">
        <v>19563</v>
      </c>
      <c r="N8" s="217">
        <v>21143</v>
      </c>
      <c r="O8" s="217">
        <v>21762</v>
      </c>
      <c r="P8" s="224">
        <v>22933</v>
      </c>
      <c r="Q8" s="223"/>
      <c r="R8" s="225">
        <v>22199</v>
      </c>
      <c r="S8" s="217">
        <v>24542</v>
      </c>
      <c r="T8" s="217">
        <v>25079</v>
      </c>
      <c r="U8" s="224">
        <v>29463</v>
      </c>
      <c r="W8" s="225">
        <v>27877</v>
      </c>
      <c r="X8" s="217">
        <v>27897</v>
      </c>
      <c r="Y8" s="217">
        <v>28252</v>
      </c>
      <c r="Z8" s="224">
        <v>28957</v>
      </c>
      <c r="AB8" s="225">
        <v>28119</v>
      </c>
      <c r="AC8" s="217">
        <v>28840</v>
      </c>
      <c r="AD8" s="217">
        <v>29562</v>
      </c>
      <c r="AE8" s="224">
        <v>29644</v>
      </c>
      <c r="AG8" s="225">
        <v>29398</v>
      </c>
      <c r="AH8" s="217">
        <v>28819</v>
      </c>
      <c r="AI8" s="481">
        <v>29744</v>
      </c>
      <c r="AJ8" s="224">
        <v>30818</v>
      </c>
      <c r="AL8" s="225">
        <v>30768</v>
      </c>
      <c r="AM8" s="217"/>
      <c r="AN8" s="481"/>
      <c r="AO8" s="224"/>
    </row>
    <row r="9" spans="1:44" s="6" customFormat="1" ht="20.25" customHeight="1" x14ac:dyDescent="0.3">
      <c r="A9" s="324" t="s">
        <v>7</v>
      </c>
      <c r="B9" s="226"/>
      <c r="C9" s="227">
        <v>338</v>
      </c>
      <c r="D9" s="227">
        <v>0</v>
      </c>
      <c r="E9" s="227">
        <v>0</v>
      </c>
      <c r="F9" s="306">
        <v>0</v>
      </c>
      <c r="G9" s="228"/>
      <c r="H9" s="229">
        <v>0</v>
      </c>
      <c r="I9" s="227">
        <v>0</v>
      </c>
      <c r="J9" s="227">
        <v>333</v>
      </c>
      <c r="K9" s="230">
        <v>41</v>
      </c>
      <c r="L9" s="228"/>
      <c r="M9" s="229">
        <v>12</v>
      </c>
      <c r="N9" s="227">
        <v>12</v>
      </c>
      <c r="O9" s="227">
        <v>9</v>
      </c>
      <c r="P9" s="230">
        <v>34</v>
      </c>
      <c r="Q9" s="231"/>
      <c r="R9" s="229">
        <v>49</v>
      </c>
      <c r="S9" s="227">
        <v>275</v>
      </c>
      <c r="T9" s="227">
        <v>369</v>
      </c>
      <c r="U9" s="230">
        <v>119</v>
      </c>
      <c r="W9" s="229">
        <v>0</v>
      </c>
      <c r="X9" s="227">
        <v>0</v>
      </c>
      <c r="Y9" s="227">
        <v>411</v>
      </c>
      <c r="Z9" s="306">
        <v>0</v>
      </c>
      <c r="AB9" s="229">
        <v>0</v>
      </c>
      <c r="AC9" s="227">
        <v>104</v>
      </c>
      <c r="AD9" s="227">
        <v>105</v>
      </c>
      <c r="AE9" s="306">
        <v>59</v>
      </c>
      <c r="AG9" s="229">
        <v>0</v>
      </c>
      <c r="AH9" s="227">
        <v>243</v>
      </c>
      <c r="AI9" s="482">
        <v>107</v>
      </c>
      <c r="AJ9" s="306">
        <v>112</v>
      </c>
      <c r="AL9" s="229">
        <v>114</v>
      </c>
      <c r="AM9" s="227"/>
      <c r="AN9" s="482"/>
      <c r="AO9" s="306"/>
    </row>
    <row r="10" spans="1:44" ht="20.25" customHeight="1" x14ac:dyDescent="0.3">
      <c r="A10" s="243" t="s">
        <v>8</v>
      </c>
      <c r="B10" s="216"/>
      <c r="C10" s="233">
        <v>39631</v>
      </c>
      <c r="D10" s="233">
        <v>40491</v>
      </c>
      <c r="E10" s="233">
        <v>40674</v>
      </c>
      <c r="F10" s="234">
        <v>39354</v>
      </c>
      <c r="G10" s="219"/>
      <c r="H10" s="235">
        <v>40443</v>
      </c>
      <c r="I10" s="233">
        <v>41462</v>
      </c>
      <c r="J10" s="233">
        <v>39907</v>
      </c>
      <c r="K10" s="234">
        <v>40623</v>
      </c>
      <c r="L10" s="219"/>
      <c r="M10" s="235">
        <v>40939</v>
      </c>
      <c r="N10" s="233">
        <v>42097</v>
      </c>
      <c r="O10" s="233">
        <v>42726</v>
      </c>
      <c r="P10" s="234">
        <v>44642</v>
      </c>
      <c r="Q10" s="223"/>
      <c r="R10" s="235">
        <v>44361</v>
      </c>
      <c r="S10" s="233">
        <v>47644</v>
      </c>
      <c r="T10" s="233">
        <v>48337</v>
      </c>
      <c r="U10" s="234">
        <v>60595</v>
      </c>
      <c r="W10" s="235">
        <v>59239</v>
      </c>
      <c r="X10" s="233">
        <v>59708</v>
      </c>
      <c r="Y10" s="233">
        <v>60420</v>
      </c>
      <c r="Z10" s="234">
        <v>60746</v>
      </c>
      <c r="AB10" s="235">
        <v>60102</v>
      </c>
      <c r="AC10" s="233">
        <v>60786</v>
      </c>
      <c r="AD10" s="233">
        <v>61511</v>
      </c>
      <c r="AE10" s="234">
        <v>63084</v>
      </c>
      <c r="AG10" s="235">
        <v>62763</v>
      </c>
      <c r="AH10" s="233">
        <v>62179</v>
      </c>
      <c r="AI10" s="483">
        <v>62817</v>
      </c>
      <c r="AJ10" s="234">
        <v>64119</v>
      </c>
      <c r="AL10" s="235">
        <v>64091</v>
      </c>
      <c r="AM10" s="233"/>
      <c r="AN10" s="483"/>
      <c r="AO10" s="234"/>
    </row>
    <row r="11" spans="1:44" ht="22.5" customHeight="1" x14ac:dyDescent="0.3">
      <c r="A11" s="236"/>
      <c r="B11" s="219"/>
      <c r="C11" s="237"/>
      <c r="D11" s="237"/>
      <c r="E11" s="237"/>
      <c r="F11" s="238"/>
      <c r="G11" s="219"/>
      <c r="H11" s="237"/>
      <c r="I11" s="237"/>
      <c r="J11" s="237"/>
      <c r="K11" s="239"/>
      <c r="L11" s="219"/>
      <c r="M11" s="240"/>
      <c r="N11" s="240"/>
      <c r="O11" s="240"/>
      <c r="P11" s="241"/>
      <c r="Q11" s="219"/>
      <c r="R11" s="240"/>
      <c r="S11" s="240"/>
      <c r="T11" s="240"/>
      <c r="U11" s="241"/>
      <c r="W11" s="240"/>
      <c r="X11" s="426"/>
      <c r="Y11" s="240"/>
      <c r="Z11" s="241"/>
      <c r="AB11" s="240"/>
      <c r="AC11" s="426"/>
      <c r="AD11" s="240"/>
      <c r="AE11" s="241"/>
      <c r="AG11" s="240"/>
      <c r="AH11" s="426"/>
      <c r="AI11" s="240"/>
      <c r="AJ11" s="241"/>
      <c r="AL11" s="240"/>
      <c r="AM11" s="426"/>
      <c r="AN11" s="240"/>
      <c r="AO11" s="241"/>
    </row>
    <row r="12" spans="1:44" ht="20.25" customHeight="1" x14ac:dyDescent="0.3">
      <c r="A12" s="322" t="s">
        <v>9</v>
      </c>
      <c r="B12" s="223"/>
      <c r="C12" s="217">
        <v>10964</v>
      </c>
      <c r="D12" s="217">
        <v>10571</v>
      </c>
      <c r="E12" s="217">
        <v>11224</v>
      </c>
      <c r="F12" s="242">
        <v>11800</v>
      </c>
      <c r="G12" s="219"/>
      <c r="H12" s="220">
        <v>11551</v>
      </c>
      <c r="I12" s="221">
        <v>11451</v>
      </c>
      <c r="J12" s="221">
        <v>11288</v>
      </c>
      <c r="K12" s="222">
        <v>11803</v>
      </c>
      <c r="L12" s="219"/>
      <c r="M12" s="220">
        <v>11977</v>
      </c>
      <c r="N12" s="221">
        <v>11710</v>
      </c>
      <c r="O12" s="221">
        <v>12129</v>
      </c>
      <c r="P12" s="222">
        <v>12789</v>
      </c>
      <c r="Q12" s="219"/>
      <c r="R12" s="220">
        <v>12958</v>
      </c>
      <c r="S12" s="221">
        <v>12974</v>
      </c>
      <c r="T12" s="221">
        <v>13609</v>
      </c>
      <c r="U12" s="222">
        <v>13932</v>
      </c>
      <c r="W12" s="220">
        <v>13773</v>
      </c>
      <c r="X12" s="221">
        <v>13572</v>
      </c>
      <c r="Y12" s="221">
        <v>13841</v>
      </c>
      <c r="Z12" s="222">
        <v>14112</v>
      </c>
      <c r="AB12" s="220">
        <v>13965</v>
      </c>
      <c r="AC12" s="221">
        <v>13510</v>
      </c>
      <c r="AD12" s="221">
        <v>13954</v>
      </c>
      <c r="AE12" s="222">
        <v>14512</v>
      </c>
      <c r="AG12" s="220">
        <v>14274</v>
      </c>
      <c r="AH12" s="473">
        <v>13800</v>
      </c>
      <c r="AI12" s="484">
        <v>14317</v>
      </c>
      <c r="AJ12" s="222">
        <v>14851</v>
      </c>
      <c r="AL12" s="220">
        <v>14837</v>
      </c>
      <c r="AM12" s="473"/>
      <c r="AN12" s="484"/>
      <c r="AO12" s="222"/>
    </row>
    <row r="13" spans="1:44" ht="20.25" customHeight="1" x14ac:dyDescent="0.3">
      <c r="A13" s="323" t="s">
        <v>10</v>
      </c>
      <c r="B13" s="223"/>
      <c r="C13" s="217">
        <v>9152</v>
      </c>
      <c r="D13" s="217">
        <v>9960</v>
      </c>
      <c r="E13" s="217">
        <v>8673</v>
      </c>
      <c r="F13" s="224">
        <v>8108</v>
      </c>
      <c r="G13" s="219"/>
      <c r="H13" s="225">
        <v>9050</v>
      </c>
      <c r="I13" s="217">
        <v>10170</v>
      </c>
      <c r="J13" s="217">
        <v>9390</v>
      </c>
      <c r="K13" s="224">
        <v>9436</v>
      </c>
      <c r="L13" s="219"/>
      <c r="M13" s="225">
        <v>8623</v>
      </c>
      <c r="N13" s="217">
        <v>9211</v>
      </c>
      <c r="O13" s="217">
        <v>9343</v>
      </c>
      <c r="P13" s="224">
        <v>9715</v>
      </c>
      <c r="Q13" s="219"/>
      <c r="R13" s="225">
        <v>9760</v>
      </c>
      <c r="S13" s="217">
        <v>11427</v>
      </c>
      <c r="T13" s="217">
        <v>11593</v>
      </c>
      <c r="U13" s="224">
        <v>16627</v>
      </c>
      <c r="W13" s="225">
        <v>16378</v>
      </c>
      <c r="X13" s="217">
        <v>16859</v>
      </c>
      <c r="Y13" s="217">
        <v>16221</v>
      </c>
      <c r="Z13" s="224">
        <v>16277</v>
      </c>
      <c r="AB13" s="225">
        <v>16277</v>
      </c>
      <c r="AC13" s="217">
        <v>16171</v>
      </c>
      <c r="AD13" s="450">
        <v>16177</v>
      </c>
      <c r="AE13" s="224">
        <v>16419</v>
      </c>
      <c r="AG13" s="225">
        <v>16414</v>
      </c>
      <c r="AH13" s="217">
        <v>16121</v>
      </c>
      <c r="AI13" s="481">
        <v>16267</v>
      </c>
      <c r="AJ13" s="224">
        <v>16160</v>
      </c>
      <c r="AL13" s="225">
        <v>16370</v>
      </c>
      <c r="AM13" s="217"/>
      <c r="AN13" s="481"/>
      <c r="AO13" s="224"/>
    </row>
    <row r="14" spans="1:44" ht="20.25" customHeight="1" x14ac:dyDescent="0.3">
      <c r="A14" s="323" t="s">
        <v>11</v>
      </c>
      <c r="B14" s="223"/>
      <c r="C14" s="217">
        <v>19185</v>
      </c>
      <c r="D14" s="217">
        <v>19960</v>
      </c>
      <c r="E14" s="217">
        <v>20777</v>
      </c>
      <c r="F14" s="224">
        <v>19446</v>
      </c>
      <c r="G14" s="219"/>
      <c r="H14" s="225">
        <v>19842</v>
      </c>
      <c r="I14" s="217">
        <v>19841</v>
      </c>
      <c r="J14" s="217">
        <v>19229</v>
      </c>
      <c r="K14" s="224">
        <v>19384</v>
      </c>
      <c r="L14" s="219"/>
      <c r="M14" s="225">
        <v>20339</v>
      </c>
      <c r="N14" s="217">
        <v>21176</v>
      </c>
      <c r="O14" s="217">
        <v>21254</v>
      </c>
      <c r="P14" s="224">
        <v>22138</v>
      </c>
      <c r="Q14" s="219"/>
      <c r="R14" s="225">
        <v>21643</v>
      </c>
      <c r="S14" s="217">
        <v>23169</v>
      </c>
      <c r="T14" s="217">
        <v>23020</v>
      </c>
      <c r="U14" s="224">
        <v>29992</v>
      </c>
      <c r="W14" s="225">
        <v>29088</v>
      </c>
      <c r="X14" s="217">
        <v>29277</v>
      </c>
      <c r="Y14" s="217">
        <v>30259</v>
      </c>
      <c r="Z14" s="224">
        <v>30357</v>
      </c>
      <c r="AB14" s="225">
        <v>29860</v>
      </c>
      <c r="AC14" s="217">
        <v>31105</v>
      </c>
      <c r="AD14" s="217">
        <v>31380</v>
      </c>
      <c r="AE14" s="224">
        <v>32153</v>
      </c>
      <c r="AG14" s="225">
        <v>32075</v>
      </c>
      <c r="AH14" s="217">
        <v>32079</v>
      </c>
      <c r="AI14" s="481">
        <v>32208</v>
      </c>
      <c r="AJ14" s="224">
        <v>33076</v>
      </c>
      <c r="AL14" s="225">
        <v>32856</v>
      </c>
      <c r="AM14" s="217"/>
      <c r="AN14" s="481"/>
      <c r="AO14" s="224"/>
    </row>
    <row r="15" spans="1:44" s="6" customFormat="1" ht="20.25" customHeight="1" x14ac:dyDescent="0.3">
      <c r="A15" s="324" t="s">
        <v>12</v>
      </c>
      <c r="B15" s="231"/>
      <c r="C15" s="227">
        <v>330</v>
      </c>
      <c r="D15" s="227">
        <v>0</v>
      </c>
      <c r="E15" s="227">
        <v>0</v>
      </c>
      <c r="F15" s="306">
        <v>0</v>
      </c>
      <c r="G15" s="228"/>
      <c r="H15" s="229">
        <v>0</v>
      </c>
      <c r="I15" s="227">
        <v>0</v>
      </c>
      <c r="J15" s="227">
        <v>0</v>
      </c>
      <c r="K15" s="306">
        <v>0</v>
      </c>
      <c r="L15" s="228"/>
      <c r="M15" s="229">
        <v>0</v>
      </c>
      <c r="N15" s="227">
        <v>0</v>
      </c>
      <c r="O15" s="227">
        <v>0</v>
      </c>
      <c r="P15" s="306">
        <v>0</v>
      </c>
      <c r="Q15" s="228"/>
      <c r="R15" s="229">
        <v>0</v>
      </c>
      <c r="S15" s="227">
        <v>74</v>
      </c>
      <c r="T15" s="227">
        <v>115</v>
      </c>
      <c r="U15" s="306">
        <v>44</v>
      </c>
      <c r="W15" s="229">
        <v>0</v>
      </c>
      <c r="X15" s="227">
        <v>0</v>
      </c>
      <c r="Y15" s="227">
        <v>99</v>
      </c>
      <c r="Z15" s="306">
        <v>0</v>
      </c>
      <c r="AB15" s="229">
        <v>0</v>
      </c>
      <c r="AC15" s="227">
        <v>0</v>
      </c>
      <c r="AD15" s="227">
        <v>0</v>
      </c>
      <c r="AE15" s="306">
        <v>0</v>
      </c>
      <c r="AG15" s="229">
        <v>0</v>
      </c>
      <c r="AH15" s="227">
        <v>179</v>
      </c>
      <c r="AI15" s="482">
        <v>25</v>
      </c>
      <c r="AJ15" s="306">
        <v>32</v>
      </c>
      <c r="AL15" s="229">
        <v>28</v>
      </c>
      <c r="AM15" s="227"/>
      <c r="AN15" s="482"/>
      <c r="AO15" s="306"/>
    </row>
    <row r="16" spans="1:44" ht="20.25" customHeight="1" x14ac:dyDescent="0.3">
      <c r="A16" s="243" t="s">
        <v>13</v>
      </c>
      <c r="B16" s="223"/>
      <c r="C16" s="233">
        <v>39631</v>
      </c>
      <c r="D16" s="233">
        <v>40491</v>
      </c>
      <c r="E16" s="233">
        <v>40674</v>
      </c>
      <c r="F16" s="234">
        <v>39354</v>
      </c>
      <c r="G16" s="219"/>
      <c r="H16" s="235">
        <v>40443</v>
      </c>
      <c r="I16" s="233">
        <v>41462</v>
      </c>
      <c r="J16" s="233">
        <v>39907</v>
      </c>
      <c r="K16" s="234">
        <v>40623</v>
      </c>
      <c r="L16" s="219"/>
      <c r="M16" s="235">
        <v>40939</v>
      </c>
      <c r="N16" s="233">
        <v>42097</v>
      </c>
      <c r="O16" s="233">
        <v>42726</v>
      </c>
      <c r="P16" s="234">
        <v>44642</v>
      </c>
      <c r="Q16" s="219"/>
      <c r="R16" s="235">
        <v>44361</v>
      </c>
      <c r="S16" s="233">
        <v>47644</v>
      </c>
      <c r="T16" s="233">
        <v>48337</v>
      </c>
      <c r="U16" s="234">
        <v>60595</v>
      </c>
      <c r="W16" s="235">
        <v>59239</v>
      </c>
      <c r="X16" s="233">
        <v>59708</v>
      </c>
      <c r="Y16" s="233">
        <v>60420</v>
      </c>
      <c r="Z16" s="234">
        <v>60746</v>
      </c>
      <c r="AB16" s="235">
        <v>60102</v>
      </c>
      <c r="AC16" s="233">
        <v>60786</v>
      </c>
      <c r="AD16" s="233">
        <v>61511</v>
      </c>
      <c r="AE16" s="234">
        <v>63084</v>
      </c>
      <c r="AG16" s="235">
        <v>62763</v>
      </c>
      <c r="AH16" s="233">
        <v>62179</v>
      </c>
      <c r="AI16" s="483">
        <v>62817</v>
      </c>
      <c r="AJ16" s="234">
        <v>64119</v>
      </c>
      <c r="AL16" s="235">
        <v>64091</v>
      </c>
      <c r="AM16" s="233"/>
      <c r="AN16" s="483"/>
      <c r="AO16" s="234"/>
    </row>
    <row r="17" spans="1:41" ht="20.100000000000001" customHeight="1" x14ac:dyDescent="0.3">
      <c r="A17" s="244"/>
      <c r="B17" s="219"/>
      <c r="C17" s="245"/>
      <c r="D17" s="245"/>
      <c r="E17" s="245"/>
      <c r="F17" s="241"/>
      <c r="G17" s="219"/>
      <c r="H17" s="245"/>
      <c r="I17" s="245"/>
      <c r="J17" s="245"/>
      <c r="K17" s="246"/>
      <c r="L17" s="219"/>
      <c r="M17" s="245"/>
      <c r="N17" s="245"/>
      <c r="O17" s="245"/>
      <c r="P17" s="241"/>
      <c r="Q17" s="219"/>
      <c r="R17" s="245"/>
      <c r="S17" s="245"/>
      <c r="T17" s="245"/>
      <c r="U17" s="241"/>
      <c r="W17" s="245"/>
      <c r="X17" s="427"/>
      <c r="Y17" s="245"/>
      <c r="Z17" s="241"/>
      <c r="AB17" s="245"/>
      <c r="AC17" s="427"/>
      <c r="AD17" s="245"/>
      <c r="AE17" s="241"/>
      <c r="AG17" s="245"/>
      <c r="AH17" s="427"/>
      <c r="AI17" s="245"/>
      <c r="AJ17" s="241"/>
      <c r="AL17" s="245"/>
      <c r="AM17" s="427"/>
      <c r="AN17" s="245"/>
      <c r="AO17" s="241"/>
    </row>
    <row r="18" spans="1:41" ht="20.25" customHeight="1" x14ac:dyDescent="0.3">
      <c r="A18" s="243" t="s">
        <v>14</v>
      </c>
      <c r="B18" s="219"/>
      <c r="C18" s="235">
        <v>-5111</v>
      </c>
      <c r="D18" s="233">
        <v>-6205</v>
      </c>
      <c r="E18" s="233">
        <v>-4643</v>
      </c>
      <c r="F18" s="234">
        <v>-2222</v>
      </c>
      <c r="G18" s="219"/>
      <c r="H18" s="235">
        <v>-3589</v>
      </c>
      <c r="I18" s="233">
        <v>-3905</v>
      </c>
      <c r="J18" s="233">
        <v>-3661</v>
      </c>
      <c r="K18" s="234">
        <v>-1981</v>
      </c>
      <c r="L18" s="219"/>
      <c r="M18" s="235">
        <v>-2643</v>
      </c>
      <c r="N18" s="233">
        <v>-2813</v>
      </c>
      <c r="O18" s="233">
        <v>-2637</v>
      </c>
      <c r="P18" s="247">
        <v>-941</v>
      </c>
      <c r="Q18" s="219"/>
      <c r="R18" s="235">
        <v>-2111</v>
      </c>
      <c r="S18" s="233">
        <v>-3705</v>
      </c>
      <c r="T18" s="233">
        <v>-3656</v>
      </c>
      <c r="U18" s="234">
        <v>-7440</v>
      </c>
      <c r="W18" s="235">
        <v>-8779</v>
      </c>
      <c r="X18" s="233">
        <v>-10573</v>
      </c>
      <c r="Y18" s="233">
        <v>-10238</v>
      </c>
      <c r="Z18" s="234">
        <v>-6251</v>
      </c>
      <c r="AB18" s="235">
        <v>-7725</v>
      </c>
      <c r="AC18" s="233">
        <v>-8734</v>
      </c>
      <c r="AD18" s="233">
        <v>-8474</v>
      </c>
      <c r="AE18" s="234">
        <v>-6066</v>
      </c>
      <c r="AG18" s="235">
        <v>-7080</v>
      </c>
      <c r="AH18" s="233">
        <v>-8528</v>
      </c>
      <c r="AI18" s="483">
        <v>-7618</v>
      </c>
      <c r="AJ18" s="234">
        <v>-4204</v>
      </c>
      <c r="AL18" s="235">
        <v>-5059</v>
      </c>
      <c r="AM18" s="233"/>
      <c r="AN18" s="483"/>
      <c r="AO18" s="234"/>
    </row>
    <row r="19" spans="1:41" ht="69.75" customHeight="1" x14ac:dyDescent="0.3">
      <c r="H19" s="431" t="s">
        <v>15</v>
      </c>
      <c r="M19" s="431" t="s">
        <v>16</v>
      </c>
      <c r="R19" s="535" t="s">
        <v>329</v>
      </c>
      <c r="S19" s="535"/>
      <c r="T19" s="535"/>
      <c r="U19" s="535"/>
      <c r="W19" s="535" t="s">
        <v>362</v>
      </c>
      <c r="X19" s="535"/>
      <c r="Y19" s="535"/>
      <c r="Z19" s="535"/>
    </row>
  </sheetData>
  <mergeCells count="18">
    <mergeCell ref="R19:U19"/>
    <mergeCell ref="W5:Z5"/>
    <mergeCell ref="W4:Z4"/>
    <mergeCell ref="W19:Z19"/>
    <mergeCell ref="AG4:AJ4"/>
    <mergeCell ref="AG5:AJ5"/>
    <mergeCell ref="AB4:AE4"/>
    <mergeCell ref="AB5:AE5"/>
    <mergeCell ref="AL4:AO4"/>
    <mergeCell ref="AL5:AO5"/>
    <mergeCell ref="C5:F5"/>
    <mergeCell ref="H5:K5"/>
    <mergeCell ref="M5:P5"/>
    <mergeCell ref="R5:U5"/>
    <mergeCell ref="C4:F4"/>
    <mergeCell ref="H4:K4"/>
    <mergeCell ref="M4:P4"/>
    <mergeCell ref="R4:U4"/>
  </mergeCells>
  <pageMargins left="0.25" right="0.25" top="0.75" bottom="0.75" header="0.3" footer="0.3"/>
  <pageSetup paperSize="9" scale="54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EAD8-48D6-4C4D-AFD8-71F66E99D9B2}">
  <sheetPr>
    <tabColor theme="8"/>
    <pageSetUpPr fitToPage="1"/>
  </sheetPr>
  <dimension ref="A1:AW27"/>
  <sheetViews>
    <sheetView showGridLines="0" topLeftCell="A2" zoomScaleNormal="100" workbookViewId="0">
      <selection activeCell="AG3" sqref="AG3:AK3"/>
    </sheetView>
  </sheetViews>
  <sheetFormatPr baseColWidth="10" defaultColWidth="11.42578125" defaultRowHeight="18.75" outlineLevelCol="2" x14ac:dyDescent="0.3"/>
  <cols>
    <col min="1" max="1" width="66.85546875" style="81" customWidth="1"/>
    <col min="2" max="2" width="1.7109375" style="129" customWidth="1"/>
    <col min="3" max="7" width="12.7109375" style="147" hidden="1" customWidth="1" outlineLevel="2"/>
    <col min="8" max="8" width="1.7109375" style="129" hidden="1" customWidth="1" outlineLevel="1" collapsed="1"/>
    <col min="9" max="13" width="12.7109375" style="147" hidden="1" customWidth="1" outlineLevel="1"/>
    <col min="14" max="14" width="1.7109375" style="129" hidden="1" customWidth="1" outlineLevel="1"/>
    <col min="15" max="19" width="12.7109375" style="147" hidden="1" customWidth="1" outlineLevel="1"/>
    <col min="20" max="20" width="1.7109375" style="129" hidden="1" customWidth="1" outlineLevel="1"/>
    <col min="21" max="25" width="12.7109375" style="147" hidden="1" customWidth="1" outlineLevel="1"/>
    <col min="26" max="26" width="1.7109375" hidden="1" customWidth="1" outlineLevel="1"/>
    <col min="27" max="27" width="11.42578125" hidden="1" customWidth="1" outlineLevel="1" collapsed="1"/>
    <col min="28" max="31" width="11.42578125" hidden="1" customWidth="1" outlineLevel="1"/>
    <col min="32" max="32" width="1.5703125" hidden="1" customWidth="1" outlineLevel="1"/>
    <col min="33" max="33" width="12.5703125" customWidth="1" collapsed="1"/>
    <col min="34" max="37" width="11.42578125" customWidth="1"/>
    <col min="38" max="38" width="2" customWidth="1"/>
    <col min="44" max="44" width="2" customWidth="1"/>
  </cols>
  <sheetData>
    <row r="1" spans="1:49" x14ac:dyDescent="0.3">
      <c r="A1" s="7" t="s">
        <v>386</v>
      </c>
    </row>
    <row r="2" spans="1:49" ht="19.5" thickBot="1" x14ac:dyDescent="0.35">
      <c r="A2" s="80" t="s">
        <v>17</v>
      </c>
    </row>
    <row r="3" spans="1:49" ht="19.5" thickBot="1" x14ac:dyDescent="0.35">
      <c r="A3" s="211"/>
      <c r="B3" s="213"/>
      <c r="C3" s="530">
        <v>2019</v>
      </c>
      <c r="D3" s="528"/>
      <c r="E3" s="528"/>
      <c r="F3" s="528"/>
      <c r="G3" s="531"/>
      <c r="H3" s="130"/>
      <c r="I3" s="528">
        <v>2020</v>
      </c>
      <c r="J3" s="528"/>
      <c r="K3" s="528"/>
      <c r="L3" s="528"/>
      <c r="M3" s="531"/>
      <c r="O3" s="532">
        <v>2021</v>
      </c>
      <c r="P3" s="533"/>
      <c r="Q3" s="533"/>
      <c r="R3" s="533"/>
      <c r="S3" s="534"/>
      <c r="U3" s="532">
        <v>2022</v>
      </c>
      <c r="V3" s="533"/>
      <c r="W3" s="533"/>
      <c r="X3" s="533"/>
      <c r="Y3" s="534"/>
      <c r="AA3" s="532">
        <v>2023</v>
      </c>
      <c r="AB3" s="533"/>
      <c r="AC3" s="533"/>
      <c r="AD3" s="533"/>
      <c r="AE3" s="534"/>
      <c r="AG3" s="532">
        <v>2024</v>
      </c>
      <c r="AH3" s="533"/>
      <c r="AI3" s="533"/>
      <c r="AJ3" s="533"/>
      <c r="AK3" s="534"/>
      <c r="AM3" s="532">
        <v>2025</v>
      </c>
      <c r="AN3" s="533"/>
      <c r="AO3" s="533"/>
      <c r="AP3" s="533"/>
      <c r="AQ3" s="534"/>
      <c r="AS3" s="532">
        <v>2026</v>
      </c>
      <c r="AT3" s="533"/>
      <c r="AU3" s="533"/>
      <c r="AV3" s="533"/>
      <c r="AW3" s="534"/>
    </row>
    <row r="4" spans="1:49" ht="19.5" thickBot="1" x14ac:dyDescent="0.35">
      <c r="A4" s="9" t="s">
        <v>4</v>
      </c>
      <c r="B4" s="215"/>
      <c r="C4" s="11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30"/>
      <c r="I4" s="12" t="s">
        <v>18</v>
      </c>
      <c r="J4" s="12" t="s">
        <v>19</v>
      </c>
      <c r="K4" s="12" t="s">
        <v>20</v>
      </c>
      <c r="L4" s="12" t="s">
        <v>21</v>
      </c>
      <c r="M4" s="13" t="s">
        <v>22</v>
      </c>
      <c r="O4" s="14" t="s">
        <v>18</v>
      </c>
      <c r="P4" s="12" t="s">
        <v>19</v>
      </c>
      <c r="Q4" s="12" t="s">
        <v>20</v>
      </c>
      <c r="R4" s="12" t="s">
        <v>21</v>
      </c>
      <c r="S4" s="15" t="s">
        <v>22</v>
      </c>
      <c r="U4" s="14" t="s">
        <v>18</v>
      </c>
      <c r="V4" s="12" t="s">
        <v>19</v>
      </c>
      <c r="W4" s="12" t="s">
        <v>20</v>
      </c>
      <c r="X4" s="12" t="s">
        <v>21</v>
      </c>
      <c r="Y4" s="15" t="s">
        <v>22</v>
      </c>
      <c r="AA4" s="14" t="s">
        <v>18</v>
      </c>
      <c r="AB4" s="12" t="s">
        <v>19</v>
      </c>
      <c r="AC4" s="12" t="s">
        <v>20</v>
      </c>
      <c r="AD4" s="12" t="s">
        <v>21</v>
      </c>
      <c r="AE4" s="15" t="s">
        <v>22</v>
      </c>
      <c r="AG4" s="14" t="s">
        <v>18</v>
      </c>
      <c r="AH4" s="12" t="s">
        <v>19</v>
      </c>
      <c r="AI4" s="12" t="s">
        <v>20</v>
      </c>
      <c r="AJ4" s="12" t="s">
        <v>21</v>
      </c>
      <c r="AK4" s="15" t="s">
        <v>22</v>
      </c>
      <c r="AM4" s="14" t="s">
        <v>18</v>
      </c>
      <c r="AN4" s="12" t="s">
        <v>19</v>
      </c>
      <c r="AO4" s="12" t="s">
        <v>20</v>
      </c>
      <c r="AP4" s="12" t="s">
        <v>21</v>
      </c>
      <c r="AQ4" s="15" t="s">
        <v>22</v>
      </c>
      <c r="AS4" s="14" t="s">
        <v>18</v>
      </c>
      <c r="AT4" s="12" t="s">
        <v>19</v>
      </c>
      <c r="AU4" s="12" t="s">
        <v>20</v>
      </c>
      <c r="AV4" s="12" t="s">
        <v>21</v>
      </c>
      <c r="AW4" s="15" t="s">
        <v>22</v>
      </c>
    </row>
    <row r="5" spans="1:49" ht="20.25" customHeight="1" x14ac:dyDescent="0.3">
      <c r="A5" s="255" t="s">
        <v>23</v>
      </c>
      <c r="B5" s="256"/>
      <c r="C5" s="257">
        <v>7933</v>
      </c>
      <c r="D5" s="257">
        <v>9513</v>
      </c>
      <c r="E5" s="257">
        <v>10155</v>
      </c>
      <c r="F5" s="257">
        <v>10328</v>
      </c>
      <c r="G5" s="258">
        <v>37929</v>
      </c>
      <c r="H5" s="256"/>
      <c r="I5" s="257">
        <v>7219</v>
      </c>
      <c r="J5" s="257">
        <v>7539</v>
      </c>
      <c r="K5" s="257">
        <v>10190</v>
      </c>
      <c r="L5" s="257">
        <v>9746</v>
      </c>
      <c r="M5" s="258">
        <v>34694</v>
      </c>
      <c r="N5" s="350"/>
      <c r="O5" s="259">
        <v>7742</v>
      </c>
      <c r="P5" s="257">
        <v>9675</v>
      </c>
      <c r="Q5" s="260">
        <v>10100</v>
      </c>
      <c r="R5" s="257">
        <v>10072</v>
      </c>
      <c r="S5" s="258">
        <v>37589</v>
      </c>
      <c r="T5" s="261"/>
      <c r="U5" s="259">
        <v>8204</v>
      </c>
      <c r="V5" s="257">
        <v>10327</v>
      </c>
      <c r="W5" s="257">
        <v>11146</v>
      </c>
      <c r="X5" s="257">
        <v>14645</v>
      </c>
      <c r="Y5" s="258">
        <v>44322</v>
      </c>
      <c r="AA5" s="259">
        <v>12007</v>
      </c>
      <c r="AB5" s="257">
        <v>14129</v>
      </c>
      <c r="AC5" s="257">
        <v>14752</v>
      </c>
      <c r="AD5" s="257">
        <v>15129</v>
      </c>
      <c r="AE5" s="258">
        <v>56017</v>
      </c>
      <c r="AG5" s="259">
        <v>12314</v>
      </c>
      <c r="AH5" s="257">
        <v>14202</v>
      </c>
      <c r="AI5" s="257">
        <v>14976</v>
      </c>
      <c r="AJ5" s="257">
        <v>15260</v>
      </c>
      <c r="AK5" s="258">
        <v>56752</v>
      </c>
      <c r="AM5" s="259">
        <v>12585</v>
      </c>
      <c r="AN5" s="257">
        <v>14285</v>
      </c>
      <c r="AO5" s="485">
        <v>14987</v>
      </c>
      <c r="AP5" s="257">
        <v>15020</v>
      </c>
      <c r="AQ5" s="258">
        <v>56877</v>
      </c>
      <c r="AS5" s="259">
        <v>12183</v>
      </c>
      <c r="AT5" s="257"/>
      <c r="AU5" s="485"/>
      <c r="AV5" s="257"/>
      <c r="AW5" s="258"/>
    </row>
    <row r="6" spans="1:49" ht="20.25" customHeight="1" x14ac:dyDescent="0.3">
      <c r="A6" s="9" t="s">
        <v>274</v>
      </c>
      <c r="B6" s="262"/>
      <c r="C6" s="344"/>
      <c r="D6" s="344"/>
      <c r="E6" s="344"/>
      <c r="F6" s="344"/>
      <c r="G6" s="345"/>
      <c r="H6" s="262"/>
      <c r="I6" s="344"/>
      <c r="J6" s="344"/>
      <c r="K6" s="344"/>
      <c r="L6" s="344"/>
      <c r="M6" s="345"/>
      <c r="N6" s="351"/>
      <c r="O6" s="346"/>
      <c r="P6" s="344"/>
      <c r="Q6" s="344"/>
      <c r="R6" s="344"/>
      <c r="S6" s="264">
        <v>1734</v>
      </c>
      <c r="T6" s="351"/>
      <c r="U6" s="346"/>
      <c r="V6" s="344"/>
      <c r="W6" s="344"/>
      <c r="X6" s="344"/>
      <c r="Y6" s="264">
        <v>2018</v>
      </c>
      <c r="AA6" s="265">
        <v>9</v>
      </c>
      <c r="AB6" s="263">
        <v>718</v>
      </c>
      <c r="AC6" s="263">
        <v>896</v>
      </c>
      <c r="AD6" s="263">
        <v>788</v>
      </c>
      <c r="AE6" s="264">
        <v>2411</v>
      </c>
      <c r="AG6" s="265">
        <v>26</v>
      </c>
      <c r="AH6" s="263">
        <v>721</v>
      </c>
      <c r="AI6" s="263">
        <v>972</v>
      </c>
      <c r="AJ6" s="263">
        <v>816</v>
      </c>
      <c r="AK6" s="264">
        <v>2535</v>
      </c>
      <c r="AM6" s="265">
        <v>69</v>
      </c>
      <c r="AN6" s="263">
        <v>727</v>
      </c>
      <c r="AO6" s="486">
        <v>1018</v>
      </c>
      <c r="AP6" s="263">
        <v>841</v>
      </c>
      <c r="AQ6" s="264">
        <v>2655</v>
      </c>
      <c r="AS6" s="265">
        <v>77</v>
      </c>
      <c r="AT6" s="263"/>
      <c r="AU6" s="486"/>
      <c r="AV6" s="263"/>
      <c r="AW6" s="264"/>
    </row>
    <row r="7" spans="1:49" ht="37.5" x14ac:dyDescent="0.3">
      <c r="A7" s="266" t="s">
        <v>275</v>
      </c>
      <c r="B7" s="267"/>
      <c r="C7" s="347"/>
      <c r="D7" s="347"/>
      <c r="E7" s="347"/>
      <c r="F7" s="347"/>
      <c r="G7" s="348"/>
      <c r="H7" s="267"/>
      <c r="I7" s="347"/>
      <c r="J7" s="347"/>
      <c r="K7" s="347"/>
      <c r="L7" s="347"/>
      <c r="M7" s="348"/>
      <c r="N7" s="268"/>
      <c r="O7" s="349"/>
      <c r="P7" s="347"/>
      <c r="Q7" s="347"/>
      <c r="R7" s="347"/>
      <c r="S7" s="32">
        <v>-41</v>
      </c>
      <c r="T7" s="261"/>
      <c r="U7" s="349"/>
      <c r="V7" s="347"/>
      <c r="W7" s="347"/>
      <c r="X7" s="347"/>
      <c r="Y7" s="32">
        <v>-56</v>
      </c>
      <c r="AA7" s="269">
        <v>-23</v>
      </c>
      <c r="AB7" s="193">
        <v>-23</v>
      </c>
      <c r="AC7" s="193">
        <v>-31</v>
      </c>
      <c r="AD7" s="193">
        <v>-26</v>
      </c>
      <c r="AE7" s="32">
        <v>-103</v>
      </c>
      <c r="AG7" s="269">
        <v>-23</v>
      </c>
      <c r="AH7" s="193">
        <v>-22</v>
      </c>
      <c r="AI7" s="449">
        <v>-23</v>
      </c>
      <c r="AJ7" s="193">
        <v>-29</v>
      </c>
      <c r="AK7" s="32">
        <v>-97</v>
      </c>
      <c r="AM7" s="269">
        <v>-29</v>
      </c>
      <c r="AN7" s="193">
        <v>-24</v>
      </c>
      <c r="AO7" s="487">
        <v>-24</v>
      </c>
      <c r="AP7" s="193">
        <v>-23</v>
      </c>
      <c r="AQ7" s="32">
        <v>-100</v>
      </c>
      <c r="AS7" s="269">
        <v>-24</v>
      </c>
      <c r="AT7" s="193"/>
      <c r="AU7" s="487"/>
      <c r="AV7" s="193"/>
      <c r="AW7" s="32"/>
    </row>
    <row r="8" spans="1:49" ht="20.25" customHeight="1" x14ac:dyDescent="0.3">
      <c r="A8" s="9" t="s">
        <v>24</v>
      </c>
      <c r="B8" s="262"/>
      <c r="C8" s="263">
        <v>-58</v>
      </c>
      <c r="D8" s="263">
        <v>511</v>
      </c>
      <c r="E8" s="263">
        <v>665</v>
      </c>
      <c r="F8" s="263">
        <v>558</v>
      </c>
      <c r="G8" s="264">
        <v>1676</v>
      </c>
      <c r="H8" s="262"/>
      <c r="I8" s="263">
        <v>-242</v>
      </c>
      <c r="J8" s="263">
        <v>110</v>
      </c>
      <c r="K8" s="263">
        <v>813</v>
      </c>
      <c r="L8" s="263">
        <v>541</v>
      </c>
      <c r="M8" s="264">
        <v>1222</v>
      </c>
      <c r="N8" s="351"/>
      <c r="O8" s="265">
        <v>-77</v>
      </c>
      <c r="P8" s="263">
        <v>548</v>
      </c>
      <c r="Q8" s="263">
        <v>670</v>
      </c>
      <c r="R8" s="263">
        <v>552</v>
      </c>
      <c r="S8" s="264">
        <v>1693</v>
      </c>
      <c r="T8" s="351"/>
      <c r="U8" s="265">
        <v>-77</v>
      </c>
      <c r="V8" s="263">
        <v>569</v>
      </c>
      <c r="W8" s="263">
        <v>715</v>
      </c>
      <c r="X8" s="263">
        <v>755</v>
      </c>
      <c r="Y8" s="264">
        <v>1962</v>
      </c>
      <c r="AA8" s="265">
        <v>-14</v>
      </c>
      <c r="AB8" s="263">
        <v>695</v>
      </c>
      <c r="AC8" s="263">
        <v>865</v>
      </c>
      <c r="AD8" s="263">
        <v>762</v>
      </c>
      <c r="AE8" s="264">
        <v>2308</v>
      </c>
      <c r="AG8" s="265">
        <v>3</v>
      </c>
      <c r="AH8" s="263">
        <v>699</v>
      </c>
      <c r="AI8" s="263">
        <v>949</v>
      </c>
      <c r="AJ8" s="263">
        <v>787</v>
      </c>
      <c r="AK8" s="264">
        <v>2438</v>
      </c>
      <c r="AM8" s="265">
        <v>40</v>
      </c>
      <c r="AN8" s="263">
        <v>703</v>
      </c>
      <c r="AO8" s="488">
        <v>994</v>
      </c>
      <c r="AP8" s="263">
        <v>818</v>
      </c>
      <c r="AQ8" s="264">
        <v>2555</v>
      </c>
      <c r="AS8" s="265">
        <v>53</v>
      </c>
      <c r="AT8" s="263"/>
      <c r="AU8" s="488"/>
      <c r="AV8" s="263"/>
      <c r="AW8" s="264"/>
    </row>
    <row r="9" spans="1:49" ht="20.25" customHeight="1" x14ac:dyDescent="0.3">
      <c r="A9" s="266" t="s">
        <v>25</v>
      </c>
      <c r="B9" s="267"/>
      <c r="C9" s="193">
        <v>15</v>
      </c>
      <c r="D9" s="193">
        <v>27</v>
      </c>
      <c r="E9" s="193">
        <v>8</v>
      </c>
      <c r="F9" s="193">
        <v>-30</v>
      </c>
      <c r="G9" s="32">
        <v>20</v>
      </c>
      <c r="H9" s="267"/>
      <c r="I9" s="193">
        <v>2</v>
      </c>
      <c r="J9" s="193">
        <v>-46</v>
      </c>
      <c r="K9" s="193">
        <v>-1</v>
      </c>
      <c r="L9" s="193">
        <v>-53</v>
      </c>
      <c r="M9" s="32">
        <v>-98</v>
      </c>
      <c r="N9" s="268"/>
      <c r="O9" s="269">
        <v>56</v>
      </c>
      <c r="P9" s="193">
        <v>24</v>
      </c>
      <c r="Q9" s="193">
        <v>10</v>
      </c>
      <c r="R9" s="193">
        <v>-50</v>
      </c>
      <c r="S9" s="32">
        <v>40</v>
      </c>
      <c r="T9" s="261"/>
      <c r="U9" s="269">
        <v>-16</v>
      </c>
      <c r="V9" s="193">
        <v>-28</v>
      </c>
      <c r="W9" s="193">
        <v>-62</v>
      </c>
      <c r="X9" s="193">
        <v>16</v>
      </c>
      <c r="Y9" s="32">
        <v>-90</v>
      </c>
      <c r="AA9" s="269">
        <v>-24</v>
      </c>
      <c r="AB9" s="193">
        <v>-56</v>
      </c>
      <c r="AC9" s="193">
        <v>-66</v>
      </c>
      <c r="AD9" s="193">
        <v>-49</v>
      </c>
      <c r="AE9" s="32">
        <v>-195</v>
      </c>
      <c r="AG9" s="269">
        <v>-42</v>
      </c>
      <c r="AH9" s="193">
        <v>-64</v>
      </c>
      <c r="AI9" s="193">
        <v>-71</v>
      </c>
      <c r="AJ9" s="193">
        <v>-19</v>
      </c>
      <c r="AK9" s="32">
        <v>-196</v>
      </c>
      <c r="AM9" s="269">
        <v>-19</v>
      </c>
      <c r="AN9" s="193">
        <v>-36</v>
      </c>
      <c r="AO9" s="487">
        <v>-96</v>
      </c>
      <c r="AP9" s="193">
        <v>-73</v>
      </c>
      <c r="AQ9" s="32">
        <v>-224</v>
      </c>
      <c r="AS9" s="269">
        <v>-15</v>
      </c>
      <c r="AT9" s="193"/>
      <c r="AU9" s="487"/>
      <c r="AV9" s="193"/>
      <c r="AW9" s="32"/>
    </row>
    <row r="10" spans="1:49" ht="20.25" customHeight="1" x14ac:dyDescent="0.3">
      <c r="A10" s="270" t="s">
        <v>26</v>
      </c>
      <c r="B10" s="267"/>
      <c r="C10" s="271">
        <v>-43</v>
      </c>
      <c r="D10" s="271">
        <v>538</v>
      </c>
      <c r="E10" s="271">
        <v>673</v>
      </c>
      <c r="F10" s="271">
        <v>528</v>
      </c>
      <c r="G10" s="272">
        <v>1696</v>
      </c>
      <c r="H10" s="267"/>
      <c r="I10" s="271">
        <v>-240</v>
      </c>
      <c r="J10" s="271">
        <v>64</v>
      </c>
      <c r="K10" s="271">
        <v>812</v>
      </c>
      <c r="L10" s="271">
        <v>488</v>
      </c>
      <c r="M10" s="272">
        <v>1124</v>
      </c>
      <c r="N10" s="261"/>
      <c r="O10" s="273">
        <v>-21</v>
      </c>
      <c r="P10" s="271">
        <v>572</v>
      </c>
      <c r="Q10" s="271">
        <v>680</v>
      </c>
      <c r="R10" s="271">
        <v>502</v>
      </c>
      <c r="S10" s="272">
        <v>1733</v>
      </c>
      <c r="T10" s="261"/>
      <c r="U10" s="273">
        <v>-93</v>
      </c>
      <c r="V10" s="271">
        <v>541</v>
      </c>
      <c r="W10" s="271">
        <v>653</v>
      </c>
      <c r="X10" s="271">
        <v>771</v>
      </c>
      <c r="Y10" s="272">
        <v>1872</v>
      </c>
      <c r="AA10" s="273">
        <v>-38</v>
      </c>
      <c r="AB10" s="271">
        <v>639</v>
      </c>
      <c r="AC10" s="271">
        <v>799</v>
      </c>
      <c r="AD10" s="271">
        <v>713</v>
      </c>
      <c r="AE10" s="272">
        <v>2113</v>
      </c>
      <c r="AG10" s="273">
        <v>-39</v>
      </c>
      <c r="AH10" s="271">
        <v>635</v>
      </c>
      <c r="AI10" s="271">
        <v>878</v>
      </c>
      <c r="AJ10" s="271">
        <v>768</v>
      </c>
      <c r="AK10" s="272">
        <v>2242</v>
      </c>
      <c r="AM10" s="273">
        <v>21</v>
      </c>
      <c r="AN10" s="271">
        <v>667</v>
      </c>
      <c r="AO10" s="489">
        <v>898</v>
      </c>
      <c r="AP10" s="271">
        <v>745</v>
      </c>
      <c r="AQ10" s="272">
        <v>2331</v>
      </c>
      <c r="AS10" s="273">
        <v>38</v>
      </c>
      <c r="AT10" s="271"/>
      <c r="AU10" s="489"/>
      <c r="AV10" s="271"/>
      <c r="AW10" s="272"/>
    </row>
    <row r="11" spans="1:49" ht="20.25" customHeight="1" x14ac:dyDescent="0.3">
      <c r="A11" s="266" t="s">
        <v>27</v>
      </c>
      <c r="B11" s="267"/>
      <c r="C11" s="193">
        <v>-54</v>
      </c>
      <c r="D11" s="193">
        <v>-53</v>
      </c>
      <c r="E11" s="193">
        <v>-55</v>
      </c>
      <c r="F11" s="193">
        <v>-45</v>
      </c>
      <c r="G11" s="32">
        <v>-207</v>
      </c>
      <c r="H11" s="267"/>
      <c r="I11" s="193">
        <v>-43</v>
      </c>
      <c r="J11" s="193">
        <v>-51</v>
      </c>
      <c r="K11" s="193">
        <v>-38</v>
      </c>
      <c r="L11" s="193">
        <v>-35</v>
      </c>
      <c r="M11" s="32">
        <v>-167</v>
      </c>
      <c r="N11" s="268"/>
      <c r="O11" s="269">
        <v>-39</v>
      </c>
      <c r="P11" s="193">
        <v>-36</v>
      </c>
      <c r="Q11" s="193">
        <v>-39</v>
      </c>
      <c r="R11" s="193">
        <v>-41</v>
      </c>
      <c r="S11" s="32">
        <v>-155</v>
      </c>
      <c r="T11" s="261"/>
      <c r="U11" s="269">
        <v>-35</v>
      </c>
      <c r="V11" s="193">
        <v>-38</v>
      </c>
      <c r="W11" s="193">
        <v>-50</v>
      </c>
      <c r="X11" s="193">
        <v>-75</v>
      </c>
      <c r="Y11" s="32">
        <v>-198</v>
      </c>
      <c r="AA11" s="269">
        <v>-69</v>
      </c>
      <c r="AB11" s="193">
        <v>-80</v>
      </c>
      <c r="AC11" s="193">
        <v>-82</v>
      </c>
      <c r="AD11" s="193">
        <v>-55</v>
      </c>
      <c r="AE11" s="453">
        <v>-286</v>
      </c>
      <c r="AG11" s="461">
        <v>-38</v>
      </c>
      <c r="AH11" s="467">
        <v>-53</v>
      </c>
      <c r="AI11" s="467">
        <v>-59</v>
      </c>
      <c r="AJ11" s="467">
        <v>-37</v>
      </c>
      <c r="AK11" s="453">
        <v>-187</v>
      </c>
      <c r="AM11" s="269">
        <v>-49</v>
      </c>
      <c r="AN11" s="193">
        <v>-51</v>
      </c>
      <c r="AO11" s="487">
        <v>-75</v>
      </c>
      <c r="AP11" s="193">
        <v>-37</v>
      </c>
      <c r="AQ11" s="32">
        <v>-212</v>
      </c>
      <c r="AS11" s="269">
        <v>-40</v>
      </c>
      <c r="AT11" s="193"/>
      <c r="AU11" s="487"/>
      <c r="AV11" s="193"/>
      <c r="AW11" s="32"/>
    </row>
    <row r="12" spans="1:49" ht="20.25" customHeight="1" x14ac:dyDescent="0.3">
      <c r="A12" s="266" t="s">
        <v>436</v>
      </c>
      <c r="B12" s="267"/>
      <c r="C12" s="193">
        <v>-15</v>
      </c>
      <c r="D12" s="193">
        <v>-14</v>
      </c>
      <c r="E12" s="193">
        <v>-13</v>
      </c>
      <c r="F12" s="193">
        <v>-15</v>
      </c>
      <c r="G12" s="32">
        <v>-57</v>
      </c>
      <c r="H12" s="267"/>
      <c r="I12" s="193">
        <v>-14</v>
      </c>
      <c r="J12" s="193">
        <v>-11</v>
      </c>
      <c r="K12" s="193">
        <v>-15</v>
      </c>
      <c r="L12" s="193">
        <v>-13</v>
      </c>
      <c r="M12" s="32">
        <v>-53</v>
      </c>
      <c r="N12" s="268"/>
      <c r="O12" s="269">
        <v>-13</v>
      </c>
      <c r="P12" s="193">
        <v>-13</v>
      </c>
      <c r="Q12" s="193">
        <v>-13</v>
      </c>
      <c r="R12" s="193">
        <v>-13</v>
      </c>
      <c r="S12" s="32">
        <v>-52</v>
      </c>
      <c r="T12" s="261"/>
      <c r="U12" s="269">
        <v>-15</v>
      </c>
      <c r="V12" s="193">
        <v>-14</v>
      </c>
      <c r="W12" s="193">
        <v>-13</v>
      </c>
      <c r="X12" s="193">
        <v>-20</v>
      </c>
      <c r="Y12" s="32">
        <v>-62</v>
      </c>
      <c r="AA12" s="269">
        <v>-18</v>
      </c>
      <c r="AB12" s="193">
        <v>-19</v>
      </c>
      <c r="AC12" s="193">
        <v>-22</v>
      </c>
      <c r="AD12" s="193">
        <v>-28</v>
      </c>
      <c r="AE12" s="32">
        <v>-87</v>
      </c>
      <c r="AG12" s="269">
        <v>-25</v>
      </c>
      <c r="AH12" s="193">
        <v>-25</v>
      </c>
      <c r="AI12" s="193">
        <v>-27</v>
      </c>
      <c r="AJ12" s="193">
        <v>-31</v>
      </c>
      <c r="AK12" s="32">
        <v>-108</v>
      </c>
      <c r="AM12" s="269">
        <v>-29</v>
      </c>
      <c r="AN12" s="193">
        <v>-31</v>
      </c>
      <c r="AO12" s="487">
        <v>-30</v>
      </c>
      <c r="AP12" s="193">
        <v>-36</v>
      </c>
      <c r="AQ12" s="32">
        <v>-126</v>
      </c>
      <c r="AS12" s="269">
        <v>-37</v>
      </c>
      <c r="AT12" s="193"/>
      <c r="AU12" s="487"/>
      <c r="AV12" s="193"/>
      <c r="AW12" s="32"/>
    </row>
    <row r="13" spans="1:49" ht="20.25" customHeight="1" x14ac:dyDescent="0.3">
      <c r="A13" s="266" t="s">
        <v>28</v>
      </c>
      <c r="B13" s="267"/>
      <c r="C13" s="193">
        <v>11</v>
      </c>
      <c r="D13" s="23">
        <v>0</v>
      </c>
      <c r="E13" s="193">
        <v>8</v>
      </c>
      <c r="F13" s="193">
        <v>-29</v>
      </c>
      <c r="G13" s="32">
        <v>-10</v>
      </c>
      <c r="H13" s="267"/>
      <c r="I13" s="193">
        <v>-10</v>
      </c>
      <c r="J13" s="193">
        <v>-3</v>
      </c>
      <c r="K13" s="193">
        <v>-6</v>
      </c>
      <c r="L13" s="193">
        <v>-14</v>
      </c>
      <c r="M13" s="32">
        <v>-33</v>
      </c>
      <c r="N13" s="268"/>
      <c r="O13" s="269">
        <v>-8</v>
      </c>
      <c r="P13" s="193">
        <v>-11</v>
      </c>
      <c r="Q13" s="193">
        <v>-2</v>
      </c>
      <c r="R13" s="193">
        <v>10</v>
      </c>
      <c r="S13" s="32">
        <v>-11</v>
      </c>
      <c r="T13" s="261"/>
      <c r="U13" s="269">
        <v>3</v>
      </c>
      <c r="V13" s="193">
        <v>-7</v>
      </c>
      <c r="W13" s="193">
        <v>-1</v>
      </c>
      <c r="X13" s="193">
        <v>-22</v>
      </c>
      <c r="Y13" s="32">
        <v>-27</v>
      </c>
      <c r="AA13" s="269">
        <v>-11</v>
      </c>
      <c r="AB13" s="193">
        <v>-4</v>
      </c>
      <c r="AC13" s="193">
        <v>-11</v>
      </c>
      <c r="AD13" s="193">
        <v>-25</v>
      </c>
      <c r="AE13" s="453">
        <v>-51</v>
      </c>
      <c r="AG13" s="461">
        <v>-11</v>
      </c>
      <c r="AH13" s="467">
        <v>-33</v>
      </c>
      <c r="AI13" s="467">
        <v>-16</v>
      </c>
      <c r="AJ13" s="467">
        <v>-37</v>
      </c>
      <c r="AK13" s="453">
        <v>-97</v>
      </c>
      <c r="AM13" s="269">
        <v>-19</v>
      </c>
      <c r="AN13" s="193">
        <v>-10</v>
      </c>
      <c r="AO13" s="487">
        <v>-11</v>
      </c>
      <c r="AP13" s="193">
        <v>-32</v>
      </c>
      <c r="AQ13" s="32">
        <v>-72</v>
      </c>
      <c r="AS13" s="269">
        <v>-18</v>
      </c>
      <c r="AT13" s="193"/>
      <c r="AU13" s="487"/>
      <c r="AV13" s="193"/>
      <c r="AW13" s="32"/>
    </row>
    <row r="14" spans="1:49" ht="20.25" customHeight="1" x14ac:dyDescent="0.3">
      <c r="A14" s="266" t="s">
        <v>29</v>
      </c>
      <c r="B14" s="267"/>
      <c r="C14" s="193">
        <v>25</v>
      </c>
      <c r="D14" s="193">
        <v>-157</v>
      </c>
      <c r="E14" s="193">
        <v>-193</v>
      </c>
      <c r="F14" s="193">
        <v>-127</v>
      </c>
      <c r="G14" s="32">
        <v>-452</v>
      </c>
      <c r="H14" s="267"/>
      <c r="I14" s="193">
        <v>85</v>
      </c>
      <c r="J14" s="193">
        <v>-73</v>
      </c>
      <c r="K14" s="193">
        <v>-215</v>
      </c>
      <c r="L14" s="193">
        <v>-114</v>
      </c>
      <c r="M14" s="32">
        <v>-317</v>
      </c>
      <c r="N14" s="268"/>
      <c r="O14" s="269">
        <v>16</v>
      </c>
      <c r="P14" s="193">
        <v>-162</v>
      </c>
      <c r="Q14" s="193">
        <v>-185</v>
      </c>
      <c r="R14" s="193">
        <v>-101</v>
      </c>
      <c r="S14" s="32">
        <v>-432</v>
      </c>
      <c r="T14" s="261"/>
      <c r="U14" s="269">
        <v>27</v>
      </c>
      <c r="V14" s="193">
        <v>-130</v>
      </c>
      <c r="W14" s="193">
        <v>-164</v>
      </c>
      <c r="X14" s="193">
        <v>-157</v>
      </c>
      <c r="Y14" s="32">
        <v>-424</v>
      </c>
      <c r="AA14" s="269">
        <v>-3</v>
      </c>
      <c r="AB14" s="193">
        <v>-152</v>
      </c>
      <c r="AC14" s="193">
        <v>-208</v>
      </c>
      <c r="AD14" s="193">
        <v>-184</v>
      </c>
      <c r="AE14" s="32">
        <v>-547</v>
      </c>
      <c r="AG14" s="269">
        <v>-7</v>
      </c>
      <c r="AH14" s="193">
        <v>-155</v>
      </c>
      <c r="AI14" s="193">
        <v>-230</v>
      </c>
      <c r="AJ14" s="193">
        <v>-225</v>
      </c>
      <c r="AK14" s="32">
        <v>-617</v>
      </c>
      <c r="AM14" s="269">
        <v>-63</v>
      </c>
      <c r="AN14" s="193">
        <v>-205</v>
      </c>
      <c r="AO14" s="487">
        <v>-246</v>
      </c>
      <c r="AP14" s="193">
        <v>-141</v>
      </c>
      <c r="AQ14" s="32">
        <v>-655</v>
      </c>
      <c r="AS14" s="269">
        <v>-38</v>
      </c>
      <c r="AT14" s="193"/>
      <c r="AU14" s="487"/>
      <c r="AV14" s="193"/>
      <c r="AW14" s="32"/>
    </row>
    <row r="15" spans="1:49" ht="20.25" customHeight="1" x14ac:dyDescent="0.3">
      <c r="A15" s="266" t="s">
        <v>30</v>
      </c>
      <c r="B15" s="267"/>
      <c r="C15" s="193">
        <v>37</v>
      </c>
      <c r="D15" s="193">
        <v>22</v>
      </c>
      <c r="E15" s="193">
        <v>227</v>
      </c>
      <c r="F15" s="193">
        <v>64</v>
      </c>
      <c r="G15" s="32">
        <v>350</v>
      </c>
      <c r="H15" s="267"/>
      <c r="I15" s="193">
        <v>25</v>
      </c>
      <c r="J15" s="193">
        <v>52</v>
      </c>
      <c r="K15" s="193">
        <v>32</v>
      </c>
      <c r="L15" s="193">
        <v>107</v>
      </c>
      <c r="M15" s="32">
        <v>216</v>
      </c>
      <c r="N15" s="268"/>
      <c r="O15" s="269">
        <v>105</v>
      </c>
      <c r="P15" s="193">
        <v>96</v>
      </c>
      <c r="Q15" s="193">
        <v>1</v>
      </c>
      <c r="R15" s="193">
        <v>20</v>
      </c>
      <c r="S15" s="32">
        <v>222</v>
      </c>
      <c r="T15" s="261"/>
      <c r="U15" s="269">
        <v>-3</v>
      </c>
      <c r="V15" s="193">
        <v>-5</v>
      </c>
      <c r="W15" s="193">
        <v>1</v>
      </c>
      <c r="X15" s="193">
        <v>-23</v>
      </c>
      <c r="Y15" s="32">
        <v>-30</v>
      </c>
      <c r="AA15" s="269">
        <v>15</v>
      </c>
      <c r="AB15" s="193">
        <v>31</v>
      </c>
      <c r="AC15" s="193">
        <v>4</v>
      </c>
      <c r="AD15" s="193">
        <v>9</v>
      </c>
      <c r="AE15" s="32">
        <v>59</v>
      </c>
      <c r="AG15" s="269">
        <v>-4</v>
      </c>
      <c r="AH15" s="193">
        <v>10</v>
      </c>
      <c r="AI15" s="193">
        <v>-1</v>
      </c>
      <c r="AJ15" s="193">
        <v>-16</v>
      </c>
      <c r="AK15" s="32">
        <v>-11</v>
      </c>
      <c r="AM15" s="269">
        <v>-9</v>
      </c>
      <c r="AN15" s="193">
        <v>5</v>
      </c>
      <c r="AO15" s="487">
        <v>2</v>
      </c>
      <c r="AP15" s="193">
        <v>8</v>
      </c>
      <c r="AQ15" s="32">
        <v>6</v>
      </c>
      <c r="AS15" s="269">
        <v>2</v>
      </c>
      <c r="AT15" s="193"/>
      <c r="AU15" s="487"/>
      <c r="AV15" s="193"/>
      <c r="AW15" s="32"/>
    </row>
    <row r="16" spans="1:49" ht="20.25" customHeight="1" x14ac:dyDescent="0.3">
      <c r="A16" s="270" t="s">
        <v>31</v>
      </c>
      <c r="B16" s="267"/>
      <c r="C16" s="271">
        <v>-39</v>
      </c>
      <c r="D16" s="271">
        <v>336</v>
      </c>
      <c r="E16" s="271">
        <v>647</v>
      </c>
      <c r="F16" s="271">
        <v>376</v>
      </c>
      <c r="G16" s="272">
        <v>1320</v>
      </c>
      <c r="H16" s="267"/>
      <c r="I16" s="271">
        <v>-197</v>
      </c>
      <c r="J16" s="271">
        <v>-22</v>
      </c>
      <c r="K16" s="271">
        <v>570</v>
      </c>
      <c r="L16" s="271">
        <v>419</v>
      </c>
      <c r="M16" s="274">
        <v>770</v>
      </c>
      <c r="N16" s="268"/>
      <c r="O16" s="273">
        <v>40</v>
      </c>
      <c r="P16" s="271">
        <v>446</v>
      </c>
      <c r="Q16" s="271">
        <v>442</v>
      </c>
      <c r="R16" s="271">
        <v>377</v>
      </c>
      <c r="S16" s="272">
        <v>1305</v>
      </c>
      <c r="T16" s="261"/>
      <c r="U16" s="273">
        <v>-116</v>
      </c>
      <c r="V16" s="271">
        <v>347</v>
      </c>
      <c r="W16" s="271">
        <v>426</v>
      </c>
      <c r="X16" s="271">
        <v>474</v>
      </c>
      <c r="Y16" s="272">
        <v>1131</v>
      </c>
      <c r="AA16" s="273">
        <v>-124</v>
      </c>
      <c r="AB16" s="271">
        <v>415</v>
      </c>
      <c r="AC16" s="271">
        <v>480</v>
      </c>
      <c r="AD16" s="271">
        <v>430</v>
      </c>
      <c r="AE16" s="272">
        <v>1201</v>
      </c>
      <c r="AG16" s="273">
        <v>-124</v>
      </c>
      <c r="AH16" s="271">
        <v>379</v>
      </c>
      <c r="AI16" s="271">
        <v>545</v>
      </c>
      <c r="AJ16" s="271">
        <v>422</v>
      </c>
      <c r="AK16" s="272">
        <v>1222</v>
      </c>
      <c r="AM16" s="273">
        <v>-148</v>
      </c>
      <c r="AN16" s="271">
        <v>375</v>
      </c>
      <c r="AO16" s="489">
        <v>538</v>
      </c>
      <c r="AP16" s="271">
        <v>507</v>
      </c>
      <c r="AQ16" s="272">
        <v>1272</v>
      </c>
      <c r="AS16" s="273">
        <v>-93</v>
      </c>
      <c r="AT16" s="271"/>
      <c r="AU16" s="489"/>
      <c r="AV16" s="271"/>
      <c r="AW16" s="272"/>
    </row>
    <row r="17" spans="1:49" ht="37.5" x14ac:dyDescent="0.3">
      <c r="A17" s="266" t="s">
        <v>355</v>
      </c>
      <c r="B17" s="275"/>
      <c r="C17" s="193">
        <v>-20</v>
      </c>
      <c r="D17" s="193">
        <v>-52</v>
      </c>
      <c r="E17" s="193">
        <v>-24</v>
      </c>
      <c r="F17" s="193">
        <v>-40</v>
      </c>
      <c r="G17" s="32">
        <v>-136</v>
      </c>
      <c r="H17" s="275"/>
      <c r="I17" s="193">
        <v>-7</v>
      </c>
      <c r="J17" s="193">
        <v>-18</v>
      </c>
      <c r="K17" s="193">
        <v>-43</v>
      </c>
      <c r="L17" s="193">
        <v>-6</v>
      </c>
      <c r="M17" s="32">
        <v>-74</v>
      </c>
      <c r="N17" s="268"/>
      <c r="O17" s="269">
        <v>-19</v>
      </c>
      <c r="P17" s="193">
        <v>-59</v>
      </c>
      <c r="Q17" s="193">
        <v>-43</v>
      </c>
      <c r="R17" s="193">
        <v>-59</v>
      </c>
      <c r="S17" s="32">
        <v>-180</v>
      </c>
      <c r="T17" s="261"/>
      <c r="U17" s="269">
        <v>-15</v>
      </c>
      <c r="V17" s="193">
        <v>-69</v>
      </c>
      <c r="W17" s="193">
        <v>-36</v>
      </c>
      <c r="X17" s="193">
        <v>-38</v>
      </c>
      <c r="Y17" s="32">
        <v>-158</v>
      </c>
      <c r="AA17" s="269">
        <v>-10</v>
      </c>
      <c r="AB17" s="193">
        <v>-56</v>
      </c>
      <c r="AC17" s="193">
        <v>-40</v>
      </c>
      <c r="AD17" s="193">
        <v>-55</v>
      </c>
      <c r="AE17" s="32">
        <v>-161</v>
      </c>
      <c r="AG17" s="269">
        <v>-22</v>
      </c>
      <c r="AH17" s="193">
        <v>-47</v>
      </c>
      <c r="AI17" s="193">
        <v>-44</v>
      </c>
      <c r="AJ17" s="193">
        <v>-51</v>
      </c>
      <c r="AK17" s="32">
        <v>-164</v>
      </c>
      <c r="AM17" s="269">
        <v>-8</v>
      </c>
      <c r="AN17" s="193">
        <v>-46</v>
      </c>
      <c r="AO17" s="487">
        <v>-36</v>
      </c>
      <c r="AP17" s="193">
        <v>-44</v>
      </c>
      <c r="AQ17" s="32">
        <v>-134</v>
      </c>
      <c r="AS17" s="269">
        <v>-0.53000000000000114</v>
      </c>
      <c r="AT17" s="193"/>
      <c r="AU17" s="487"/>
      <c r="AV17" s="193"/>
      <c r="AW17" s="32"/>
    </row>
    <row r="18" spans="1:49" ht="20.25" customHeight="1" x14ac:dyDescent="0.3">
      <c r="A18" s="276" t="s">
        <v>32</v>
      </c>
      <c r="B18" s="267"/>
      <c r="C18" s="277">
        <v>-59</v>
      </c>
      <c r="D18" s="277">
        <v>284</v>
      </c>
      <c r="E18" s="277">
        <v>623</v>
      </c>
      <c r="F18" s="277">
        <v>336</v>
      </c>
      <c r="G18" s="278">
        <v>1184</v>
      </c>
      <c r="H18" s="267"/>
      <c r="I18" s="277">
        <v>-204</v>
      </c>
      <c r="J18" s="277">
        <v>-40</v>
      </c>
      <c r="K18" s="277">
        <v>527</v>
      </c>
      <c r="L18" s="277">
        <v>413</v>
      </c>
      <c r="M18" s="279">
        <v>696</v>
      </c>
      <c r="N18" s="261"/>
      <c r="O18" s="280">
        <v>21</v>
      </c>
      <c r="P18" s="281">
        <v>387</v>
      </c>
      <c r="Q18" s="281">
        <v>399</v>
      </c>
      <c r="R18" s="281">
        <v>318</v>
      </c>
      <c r="S18" s="282">
        <v>1125</v>
      </c>
      <c r="T18" s="261"/>
      <c r="U18" s="280">
        <v>-131</v>
      </c>
      <c r="V18" s="281">
        <v>278</v>
      </c>
      <c r="W18" s="281">
        <v>390</v>
      </c>
      <c r="X18" s="281">
        <v>436</v>
      </c>
      <c r="Y18" s="47">
        <v>973</v>
      </c>
      <c r="AA18" s="280">
        <v>-134</v>
      </c>
      <c r="AB18" s="281">
        <v>359</v>
      </c>
      <c r="AC18" s="281">
        <v>440</v>
      </c>
      <c r="AD18" s="281">
        <v>375</v>
      </c>
      <c r="AE18" s="272">
        <v>1040</v>
      </c>
      <c r="AG18" s="280">
        <v>-146</v>
      </c>
      <c r="AH18" s="281">
        <v>332</v>
      </c>
      <c r="AI18" s="281">
        <v>501</v>
      </c>
      <c r="AJ18" s="281">
        <v>371</v>
      </c>
      <c r="AK18" s="272">
        <v>1058</v>
      </c>
      <c r="AM18" s="280">
        <v>-156</v>
      </c>
      <c r="AN18" s="281">
        <v>329</v>
      </c>
      <c r="AO18" s="490">
        <v>502</v>
      </c>
      <c r="AP18" s="281">
        <v>463</v>
      </c>
      <c r="AQ18" s="272">
        <v>1138</v>
      </c>
      <c r="AS18" s="280">
        <v>-93.53</v>
      </c>
      <c r="AT18" s="281"/>
      <c r="AU18" s="490"/>
      <c r="AV18" s="281"/>
      <c r="AW18" s="272"/>
    </row>
    <row r="19" spans="1:49" ht="12" customHeight="1" x14ac:dyDescent="0.3">
      <c r="A19" s="283"/>
      <c r="B19" s="284"/>
      <c r="C19" s="285"/>
      <c r="D19" s="132"/>
      <c r="E19" s="132"/>
      <c r="F19" s="132"/>
      <c r="G19" s="132"/>
      <c r="H19" s="284"/>
      <c r="I19" s="132"/>
      <c r="J19" s="132"/>
      <c r="K19" s="132"/>
      <c r="L19" s="132"/>
      <c r="M19" s="132"/>
      <c r="N19" s="284"/>
      <c r="O19" s="132"/>
      <c r="P19" s="132"/>
      <c r="Q19" s="132"/>
      <c r="R19" s="132"/>
      <c r="S19" s="132"/>
      <c r="T19" s="284"/>
      <c r="U19" s="132"/>
      <c r="V19" s="132"/>
      <c r="W19" s="132"/>
      <c r="X19" s="132"/>
      <c r="Y19" s="132"/>
      <c r="AA19" s="132"/>
      <c r="AB19" s="132"/>
      <c r="AC19" s="132"/>
      <c r="AD19" s="132"/>
      <c r="AE19" s="132"/>
      <c r="AG19" s="132"/>
      <c r="AH19" s="132"/>
      <c r="AI19" s="132"/>
      <c r="AJ19" s="132"/>
      <c r="AK19" s="132"/>
      <c r="AM19" s="132"/>
      <c r="AN19" s="132"/>
      <c r="AO19" s="132"/>
      <c r="AP19" s="132"/>
      <c r="AQ19" s="132"/>
      <c r="AS19" s="132"/>
      <c r="AT19" s="132"/>
      <c r="AU19" s="132"/>
      <c r="AV19" s="132"/>
      <c r="AW19" s="132"/>
    </row>
    <row r="20" spans="1:49" ht="20.25" customHeight="1" x14ac:dyDescent="0.25">
      <c r="A20" s="286" t="s">
        <v>33</v>
      </c>
      <c r="B20" s="287"/>
      <c r="C20" s="307" t="s">
        <v>34</v>
      </c>
      <c r="D20" s="288" t="s">
        <v>35</v>
      </c>
      <c r="E20" s="288" t="s">
        <v>36</v>
      </c>
      <c r="F20" s="288" t="s">
        <v>37</v>
      </c>
      <c r="G20" s="289" t="s">
        <v>38</v>
      </c>
      <c r="H20" s="287"/>
      <c r="I20" s="307" t="s">
        <v>39</v>
      </c>
      <c r="J20" s="321" t="s">
        <v>40</v>
      </c>
      <c r="K20" s="288" t="s">
        <v>41</v>
      </c>
      <c r="L20" s="288" t="s">
        <v>42</v>
      </c>
      <c r="M20" s="289" t="s">
        <v>43</v>
      </c>
      <c r="N20" s="287"/>
      <c r="O20" s="288" t="s">
        <v>44</v>
      </c>
      <c r="P20" s="288" t="s">
        <v>45</v>
      </c>
      <c r="Q20" s="288" t="s">
        <v>46</v>
      </c>
      <c r="R20" s="288" t="s">
        <v>47</v>
      </c>
      <c r="S20" s="290" t="s">
        <v>48</v>
      </c>
      <c r="T20" s="287"/>
      <c r="U20" s="307" t="s">
        <v>286</v>
      </c>
      <c r="V20" s="288" t="s">
        <v>49</v>
      </c>
      <c r="W20" s="288" t="s">
        <v>50</v>
      </c>
      <c r="X20" s="288" t="s">
        <v>317</v>
      </c>
      <c r="Y20" s="290" t="s">
        <v>272</v>
      </c>
      <c r="Z20" s="396"/>
      <c r="AA20" s="307" t="s">
        <v>287</v>
      </c>
      <c r="AB20" s="288" t="s">
        <v>315</v>
      </c>
      <c r="AC20" s="288" t="s">
        <v>326</v>
      </c>
      <c r="AD20" s="288" t="s">
        <v>342</v>
      </c>
      <c r="AE20" s="290" t="s">
        <v>341</v>
      </c>
      <c r="AF20" s="396"/>
      <c r="AG20" s="307" t="s">
        <v>353</v>
      </c>
      <c r="AH20" s="288" t="s">
        <v>372</v>
      </c>
      <c r="AI20" s="288" t="s">
        <v>373</v>
      </c>
      <c r="AJ20" s="288" t="s">
        <v>384</v>
      </c>
      <c r="AK20" s="290" t="s">
        <v>385</v>
      </c>
      <c r="AL20" s="396"/>
      <c r="AM20" s="307" t="s">
        <v>398</v>
      </c>
      <c r="AN20" s="288" t="s">
        <v>411</v>
      </c>
      <c r="AO20" s="307" t="s">
        <v>416</v>
      </c>
      <c r="AP20" s="288" t="s">
        <v>426</v>
      </c>
      <c r="AQ20" s="290" t="s">
        <v>427</v>
      </c>
      <c r="AR20" s="396"/>
      <c r="AS20" s="307" t="s">
        <v>435</v>
      </c>
      <c r="AT20" s="288"/>
      <c r="AU20" s="307"/>
      <c r="AV20" s="288"/>
      <c r="AW20" s="290"/>
    </row>
    <row r="21" spans="1:49" ht="12" customHeight="1" x14ac:dyDescent="0.25">
      <c r="A21" s="286"/>
      <c r="B21" s="291"/>
      <c r="C21" s="292"/>
      <c r="D21" s="292"/>
      <c r="E21" s="292"/>
      <c r="F21" s="292"/>
      <c r="G21" s="292"/>
      <c r="H21" s="291"/>
      <c r="I21" s="292"/>
      <c r="J21" s="292"/>
      <c r="K21" s="292"/>
      <c r="L21" s="292"/>
      <c r="M21" s="292"/>
      <c r="N21" s="291"/>
      <c r="O21" s="292"/>
      <c r="P21" s="292"/>
      <c r="Q21" s="292"/>
      <c r="R21" s="292"/>
      <c r="S21" s="292"/>
      <c r="T21" s="291"/>
      <c r="U21" s="292"/>
      <c r="V21" s="292"/>
      <c r="W21" s="292"/>
      <c r="X21" s="292"/>
      <c r="Y21" s="292"/>
      <c r="AA21" s="292"/>
      <c r="AB21" s="292"/>
      <c r="AC21" s="292"/>
      <c r="AD21" s="292"/>
      <c r="AE21" s="292"/>
      <c r="AG21" s="292"/>
      <c r="AH21" s="292"/>
      <c r="AI21" s="292"/>
      <c r="AJ21" s="292"/>
      <c r="AK21" s="292"/>
      <c r="AM21" s="292"/>
      <c r="AN21" s="292"/>
      <c r="AO21" s="292"/>
      <c r="AP21" s="292"/>
      <c r="AQ21" s="292"/>
      <c r="AS21" s="292"/>
      <c r="AT21" s="292"/>
      <c r="AU21" s="292"/>
      <c r="AV21" s="292"/>
      <c r="AW21" s="292"/>
    </row>
    <row r="22" spans="1:49" ht="20.25" customHeight="1" x14ac:dyDescent="0.25">
      <c r="A22" s="286" t="s">
        <v>51</v>
      </c>
      <c r="B22" s="287"/>
      <c r="C22" s="307" t="s">
        <v>34</v>
      </c>
      <c r="D22" s="288" t="s">
        <v>35</v>
      </c>
      <c r="E22" s="288" t="s">
        <v>36</v>
      </c>
      <c r="F22" s="288" t="s">
        <v>52</v>
      </c>
      <c r="G22" s="289" t="s">
        <v>53</v>
      </c>
      <c r="H22" s="287"/>
      <c r="I22" s="307" t="s">
        <v>39</v>
      </c>
      <c r="J22" s="321" t="s">
        <v>40</v>
      </c>
      <c r="K22" s="288" t="s">
        <v>41</v>
      </c>
      <c r="L22" s="288" t="s">
        <v>42</v>
      </c>
      <c r="M22" s="289" t="s">
        <v>43</v>
      </c>
      <c r="N22" s="287"/>
      <c r="O22" s="288" t="s">
        <v>44</v>
      </c>
      <c r="P22" s="288" t="s">
        <v>45</v>
      </c>
      <c r="Q22" s="288" t="s">
        <v>54</v>
      </c>
      <c r="R22" s="288" t="s">
        <v>55</v>
      </c>
      <c r="S22" s="293" t="s">
        <v>48</v>
      </c>
      <c r="T22" s="287"/>
      <c r="U22" s="307" t="s">
        <v>286</v>
      </c>
      <c r="V22" s="288" t="s">
        <v>49</v>
      </c>
      <c r="W22" s="288" t="s">
        <v>50</v>
      </c>
      <c r="X22" s="288" t="s">
        <v>317</v>
      </c>
      <c r="Y22" s="293" t="s">
        <v>272</v>
      </c>
      <c r="AA22" s="422" t="s">
        <v>287</v>
      </c>
      <c r="AB22" s="288" t="s">
        <v>315</v>
      </c>
      <c r="AC22" s="288" t="s">
        <v>326</v>
      </c>
      <c r="AD22" s="288" t="s">
        <v>342</v>
      </c>
      <c r="AE22" s="290" t="s">
        <v>341</v>
      </c>
      <c r="AG22" s="422" t="s">
        <v>353</v>
      </c>
      <c r="AH22" s="288" t="s">
        <v>372</v>
      </c>
      <c r="AI22" s="288" t="s">
        <v>373</v>
      </c>
      <c r="AJ22" s="288" t="s">
        <v>384</v>
      </c>
      <c r="AK22" s="290" t="s">
        <v>385</v>
      </c>
      <c r="AM22" s="462" t="s">
        <v>398</v>
      </c>
      <c r="AN22" s="288" t="s">
        <v>411</v>
      </c>
      <c r="AO22" s="307" t="s">
        <v>417</v>
      </c>
      <c r="AP22" s="288" t="s">
        <v>426</v>
      </c>
      <c r="AQ22" s="290" t="s">
        <v>428</v>
      </c>
      <c r="AR22" s="396"/>
      <c r="AS22" s="556" t="s">
        <v>435</v>
      </c>
      <c r="AT22" s="288"/>
      <c r="AU22" s="307"/>
      <c r="AV22" s="288"/>
      <c r="AW22" s="290"/>
    </row>
    <row r="25" spans="1:49" x14ac:dyDescent="0.3">
      <c r="AG25" s="454" t="s">
        <v>404</v>
      </c>
      <c r="AH25" s="454"/>
      <c r="AI25" s="454"/>
      <c r="AJ25" s="454"/>
      <c r="AK25" s="454"/>
      <c r="AL25" s="454"/>
      <c r="AM25" s="454"/>
      <c r="AN25" s="454"/>
      <c r="AO25" s="454"/>
      <c r="AP25" s="454"/>
      <c r="AQ25" s="454"/>
      <c r="AR25" s="454"/>
      <c r="AS25" s="454"/>
      <c r="AT25" s="454"/>
      <c r="AU25" s="454"/>
      <c r="AV25" s="454"/>
    </row>
    <row r="26" spans="1:49" x14ac:dyDescent="0.3">
      <c r="AD26" s="435"/>
      <c r="AG26" s="454" t="s">
        <v>405</v>
      </c>
      <c r="AH26" s="454"/>
      <c r="AI26" s="454"/>
      <c r="AJ26" s="454"/>
      <c r="AK26" s="454"/>
      <c r="AL26" s="454"/>
      <c r="AM26" s="454"/>
      <c r="AN26" s="454"/>
      <c r="AO26" s="454"/>
      <c r="AP26" s="454"/>
      <c r="AQ26" s="454"/>
      <c r="AR26" s="454"/>
      <c r="AS26" s="454"/>
      <c r="AT26" s="454"/>
      <c r="AU26" s="454"/>
      <c r="AV26" s="454"/>
    </row>
    <row r="27" spans="1:49" x14ac:dyDescent="0.3">
      <c r="V27" s="415"/>
    </row>
  </sheetData>
  <mergeCells count="8">
    <mergeCell ref="AS3:AW3"/>
    <mergeCell ref="AM3:AQ3"/>
    <mergeCell ref="AG3:AK3"/>
    <mergeCell ref="U3:Y3"/>
    <mergeCell ref="C3:G3"/>
    <mergeCell ref="I3:M3"/>
    <mergeCell ref="O3:S3"/>
    <mergeCell ref="AA3:AE3"/>
  </mergeCells>
  <pageMargins left="3.937007874015748E-2" right="3.937007874015748E-2" top="0.74803149606299213" bottom="0.74803149606299213" header="0.31496062992125984" footer="0.31496062992125984"/>
  <pageSetup paperSize="9" scale="58" orientation="landscape" r:id="rId1"/>
  <colBreaks count="1" manualBreakCount="1">
    <brk id="20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1EE1-BEF8-446D-A512-9B189622CD10}">
  <sheetPr>
    <tabColor theme="8"/>
    <pageSetUpPr fitToPage="1"/>
  </sheetPr>
  <dimension ref="A1:AX30"/>
  <sheetViews>
    <sheetView showGridLines="0" zoomScale="85" zoomScaleNormal="85" workbookViewId="0">
      <selection activeCell="AT26" sqref="AT26"/>
    </sheetView>
  </sheetViews>
  <sheetFormatPr baseColWidth="10" defaultColWidth="11.42578125" defaultRowHeight="18.75" outlineLevelCol="1" x14ac:dyDescent="0.3"/>
  <cols>
    <col min="1" max="1" width="66.85546875" style="81" customWidth="1"/>
    <col min="2" max="6" width="12.42578125" style="129" hidden="1" customWidth="1" outlineLevel="1"/>
    <col min="7" max="7" width="1.7109375" style="129" customWidth="1" collapsed="1"/>
    <col min="8" max="12" width="12.42578125" style="129" hidden="1" customWidth="1" outlineLevel="1"/>
    <col min="13" max="13" width="1.7109375" style="129" hidden="1" customWidth="1" outlineLevel="1"/>
    <col min="14" max="18" width="12.42578125" style="129" hidden="1" customWidth="1" outlineLevel="1"/>
    <col min="19" max="19" width="1.7109375" style="129" hidden="1" customWidth="1" outlineLevel="1"/>
    <col min="20" max="24" width="12.42578125" style="129" hidden="1" customWidth="1" outlineLevel="1"/>
    <col min="25" max="25" width="1.7109375" hidden="1" customWidth="1" outlineLevel="1"/>
    <col min="26" max="26" width="11.42578125" hidden="1" customWidth="1" outlineLevel="1" collapsed="1"/>
    <col min="27" max="30" width="11.42578125" hidden="1" customWidth="1" outlineLevel="1"/>
    <col min="31" max="31" width="1.5703125" hidden="1" customWidth="1" outlineLevel="1"/>
    <col min="32" max="32" width="11.42578125" customWidth="1" collapsed="1"/>
    <col min="33" max="36" width="11.42578125" customWidth="1"/>
    <col min="37" max="37" width="2.42578125" customWidth="1"/>
    <col min="43" max="43" width="2.42578125" customWidth="1"/>
  </cols>
  <sheetData>
    <row r="1" spans="1:50" x14ac:dyDescent="0.3">
      <c r="A1" s="7" t="s">
        <v>386</v>
      </c>
    </row>
    <row r="2" spans="1:50" ht="19.5" thickBot="1" x14ac:dyDescent="0.35">
      <c r="A2" s="80" t="s">
        <v>56</v>
      </c>
    </row>
    <row r="3" spans="1:50" ht="19.5" thickBot="1" x14ac:dyDescent="0.35">
      <c r="B3" s="530">
        <v>2019</v>
      </c>
      <c r="C3" s="528"/>
      <c r="D3" s="528"/>
      <c r="E3" s="528"/>
      <c r="F3" s="531"/>
      <c r="H3" s="532">
        <v>2020</v>
      </c>
      <c r="I3" s="533"/>
      <c r="J3" s="533"/>
      <c r="K3" s="533"/>
      <c r="L3" s="534"/>
      <c r="N3" s="532">
        <v>2021</v>
      </c>
      <c r="O3" s="533"/>
      <c r="P3" s="533"/>
      <c r="Q3" s="533"/>
      <c r="R3" s="534"/>
      <c r="T3" s="532">
        <v>2022</v>
      </c>
      <c r="U3" s="533"/>
      <c r="V3" s="533"/>
      <c r="W3" s="533"/>
      <c r="X3" s="534"/>
      <c r="Z3" s="532">
        <v>2023</v>
      </c>
      <c r="AA3" s="533"/>
      <c r="AB3" s="533"/>
      <c r="AC3" s="533"/>
      <c r="AD3" s="534"/>
      <c r="AF3" s="532">
        <v>2024</v>
      </c>
      <c r="AG3" s="533"/>
      <c r="AH3" s="533"/>
      <c r="AI3" s="533"/>
      <c r="AJ3" s="534"/>
      <c r="AL3" s="532">
        <v>2025</v>
      </c>
      <c r="AM3" s="533"/>
      <c r="AN3" s="533"/>
      <c r="AO3" s="533"/>
      <c r="AP3" s="534"/>
      <c r="AR3" s="532">
        <v>2026</v>
      </c>
      <c r="AS3" s="533"/>
      <c r="AT3" s="533"/>
      <c r="AU3" s="533"/>
      <c r="AV3" s="534"/>
    </row>
    <row r="4" spans="1:50" ht="19.5" thickBot="1" x14ac:dyDescent="0.35">
      <c r="A4" s="9" t="s">
        <v>4</v>
      </c>
      <c r="B4" s="11" t="s">
        <v>18</v>
      </c>
      <c r="C4" s="12" t="s">
        <v>19</v>
      </c>
      <c r="D4" s="12" t="s">
        <v>20</v>
      </c>
      <c r="E4" s="12" t="s">
        <v>21</v>
      </c>
      <c r="F4" s="13" t="s">
        <v>22</v>
      </c>
      <c r="G4" s="147"/>
      <c r="H4" s="14" t="s">
        <v>18</v>
      </c>
      <c r="I4" s="12" t="s">
        <v>19</v>
      </c>
      <c r="J4" s="12" t="s">
        <v>20</v>
      </c>
      <c r="K4" s="12" t="s">
        <v>21</v>
      </c>
      <c r="L4" s="13" t="s">
        <v>22</v>
      </c>
      <c r="M4" s="147"/>
      <c r="N4" s="14" t="s">
        <v>18</v>
      </c>
      <c r="O4" s="12" t="s">
        <v>19</v>
      </c>
      <c r="P4" s="12" t="s">
        <v>20</v>
      </c>
      <c r="Q4" s="12" t="s">
        <v>21</v>
      </c>
      <c r="R4" s="15" t="s">
        <v>22</v>
      </c>
      <c r="S4" s="147"/>
      <c r="T4" s="14" t="s">
        <v>18</v>
      </c>
      <c r="U4" s="12" t="s">
        <v>19</v>
      </c>
      <c r="V4" s="12" t="s">
        <v>20</v>
      </c>
      <c r="W4" s="12" t="s">
        <v>21</v>
      </c>
      <c r="X4" s="15" t="s">
        <v>22</v>
      </c>
      <c r="Z4" s="14" t="s">
        <v>18</v>
      </c>
      <c r="AA4" s="12" t="s">
        <v>19</v>
      </c>
      <c r="AB4" s="12" t="s">
        <v>20</v>
      </c>
      <c r="AC4" s="12" t="s">
        <v>21</v>
      </c>
      <c r="AD4" s="15" t="s">
        <v>22</v>
      </c>
      <c r="AF4" s="14" t="s">
        <v>18</v>
      </c>
      <c r="AG4" s="12" t="s">
        <v>19</v>
      </c>
      <c r="AH4" s="12" t="s">
        <v>20</v>
      </c>
      <c r="AI4" s="12" t="s">
        <v>21</v>
      </c>
      <c r="AJ4" s="15" t="s">
        <v>22</v>
      </c>
      <c r="AL4" s="14" t="s">
        <v>18</v>
      </c>
      <c r="AM4" s="12" t="s">
        <v>19</v>
      </c>
      <c r="AN4" s="12" t="s">
        <v>20</v>
      </c>
      <c r="AO4" s="12" t="s">
        <v>21</v>
      </c>
      <c r="AP4" s="15" t="s">
        <v>22</v>
      </c>
      <c r="AR4" s="14" t="s">
        <v>18</v>
      </c>
      <c r="AS4" s="12" t="s">
        <v>19</v>
      </c>
      <c r="AT4" s="12" t="s">
        <v>20</v>
      </c>
      <c r="AU4" s="12" t="s">
        <v>21</v>
      </c>
      <c r="AV4" s="15" t="s">
        <v>22</v>
      </c>
    </row>
    <row r="5" spans="1:50" ht="21" customHeight="1" x14ac:dyDescent="0.3">
      <c r="A5" s="294" t="s">
        <v>57</v>
      </c>
      <c r="B5" s="155">
        <v>363</v>
      </c>
      <c r="C5" s="155">
        <v>967</v>
      </c>
      <c r="D5" s="164">
        <v>1517</v>
      </c>
      <c r="E5" s="164">
        <v>1171</v>
      </c>
      <c r="F5" s="158">
        <v>4018</v>
      </c>
      <c r="G5" s="295"/>
      <c r="H5" s="157">
        <v>235</v>
      </c>
      <c r="I5" s="155">
        <v>586</v>
      </c>
      <c r="J5" s="164">
        <v>1356</v>
      </c>
      <c r="K5" s="164">
        <v>1119</v>
      </c>
      <c r="L5" s="158">
        <v>3296</v>
      </c>
      <c r="M5" s="295"/>
      <c r="N5" s="157">
        <v>435</v>
      </c>
      <c r="O5" s="164">
        <v>1136</v>
      </c>
      <c r="P5" s="164">
        <v>1216</v>
      </c>
      <c r="Q5" s="155">
        <v>982</v>
      </c>
      <c r="R5" s="158">
        <v>3769</v>
      </c>
      <c r="S5" s="295"/>
      <c r="T5" s="157">
        <v>432</v>
      </c>
      <c r="U5" s="164">
        <v>1072</v>
      </c>
      <c r="V5" s="164">
        <v>1318</v>
      </c>
      <c r="W5" s="159">
        <v>1280</v>
      </c>
      <c r="X5" s="158">
        <v>4102</v>
      </c>
      <c r="Y5" s="343"/>
      <c r="Z5" s="157">
        <v>589</v>
      </c>
      <c r="AA5" s="164">
        <v>1267</v>
      </c>
      <c r="AB5" s="164">
        <v>1498</v>
      </c>
      <c r="AC5" s="164">
        <v>1390</v>
      </c>
      <c r="AD5" s="158">
        <v>4744</v>
      </c>
      <c r="AE5" s="343"/>
      <c r="AF5" s="470">
        <v>591</v>
      </c>
      <c r="AG5" s="471">
        <v>1320</v>
      </c>
      <c r="AH5" s="471">
        <v>1574</v>
      </c>
      <c r="AI5" s="471">
        <v>1585</v>
      </c>
      <c r="AJ5" s="158">
        <v>5070</v>
      </c>
      <c r="AL5" s="157">
        <v>682</v>
      </c>
      <c r="AM5" s="164">
        <v>1476</v>
      </c>
      <c r="AN5" s="164">
        <v>1658</v>
      </c>
      <c r="AO5" s="164">
        <f>AO9+AO6+AO7+AO8</f>
        <v>1355</v>
      </c>
      <c r="AP5" s="158">
        <f>SUM(AL5:AO5)</f>
        <v>5171</v>
      </c>
      <c r="AR5" s="157">
        <f>AR9+AR6+AR7+AR8</f>
        <v>687</v>
      </c>
      <c r="AS5" s="164"/>
      <c r="AT5" s="164"/>
      <c r="AU5" s="164"/>
      <c r="AV5" s="158"/>
      <c r="AX5" s="343"/>
    </row>
    <row r="6" spans="1:50" ht="21" customHeight="1" x14ac:dyDescent="0.3">
      <c r="A6" s="36" t="s">
        <v>27</v>
      </c>
      <c r="B6" s="193">
        <v>54</v>
      </c>
      <c r="C6" s="193">
        <v>53</v>
      </c>
      <c r="D6" s="193">
        <v>55</v>
      </c>
      <c r="E6" s="193">
        <v>45</v>
      </c>
      <c r="F6" s="32">
        <v>207</v>
      </c>
      <c r="G6" s="295"/>
      <c r="H6" s="269">
        <v>43</v>
      </c>
      <c r="I6" s="193">
        <v>51</v>
      </c>
      <c r="J6" s="193">
        <v>38</v>
      </c>
      <c r="K6" s="193">
        <v>35</v>
      </c>
      <c r="L6" s="32">
        <v>167</v>
      </c>
      <c r="M6" s="295"/>
      <c r="N6" s="269">
        <v>39</v>
      </c>
      <c r="O6" s="193">
        <v>36</v>
      </c>
      <c r="P6" s="193">
        <v>39</v>
      </c>
      <c r="Q6" s="193">
        <v>41</v>
      </c>
      <c r="R6" s="32">
        <v>155</v>
      </c>
      <c r="S6" s="295"/>
      <c r="T6" s="326">
        <v>35</v>
      </c>
      <c r="U6" s="193">
        <v>38</v>
      </c>
      <c r="V6" s="23">
        <v>50</v>
      </c>
      <c r="W6" s="23">
        <v>75</v>
      </c>
      <c r="X6" s="32">
        <v>198</v>
      </c>
      <c r="Y6" s="343"/>
      <c r="Z6" s="326">
        <v>69</v>
      </c>
      <c r="AA6" s="193">
        <v>80</v>
      </c>
      <c r="AB6" s="193">
        <v>82</v>
      </c>
      <c r="AC6" s="468">
        <v>55</v>
      </c>
      <c r="AD6" s="455">
        <v>286</v>
      </c>
      <c r="AF6" s="461">
        <v>38</v>
      </c>
      <c r="AG6" s="467">
        <v>53</v>
      </c>
      <c r="AH6" s="467">
        <v>59</v>
      </c>
      <c r="AI6" s="467">
        <v>37</v>
      </c>
      <c r="AJ6" s="32">
        <v>187</v>
      </c>
      <c r="AL6" s="269">
        <v>49</v>
      </c>
      <c r="AM6" s="193">
        <v>51</v>
      </c>
      <c r="AN6" s="193">
        <v>75</v>
      </c>
      <c r="AO6" s="23">
        <v>37</v>
      </c>
      <c r="AP6" s="32">
        <f t="shared" ref="AP6:AP8" si="0">SUM(AL6:AO6)</f>
        <v>212</v>
      </c>
      <c r="AR6" s="269">
        <v>40</v>
      </c>
      <c r="AS6" s="193"/>
      <c r="AT6" s="193"/>
      <c r="AU6" s="23"/>
      <c r="AV6" s="32"/>
    </row>
    <row r="7" spans="1:50" ht="21" customHeight="1" x14ac:dyDescent="0.3">
      <c r="A7" s="36" t="s">
        <v>436</v>
      </c>
      <c r="B7" s="193">
        <v>15</v>
      </c>
      <c r="C7" s="193">
        <v>14</v>
      </c>
      <c r="D7" s="193">
        <v>13</v>
      </c>
      <c r="E7" s="193">
        <v>15</v>
      </c>
      <c r="F7" s="32">
        <v>57</v>
      </c>
      <c r="G7" s="295"/>
      <c r="H7" s="269">
        <v>14</v>
      </c>
      <c r="I7" s="193">
        <v>11</v>
      </c>
      <c r="J7" s="193">
        <v>15</v>
      </c>
      <c r="K7" s="193">
        <v>13</v>
      </c>
      <c r="L7" s="32">
        <v>53</v>
      </c>
      <c r="M7" s="295"/>
      <c r="N7" s="269">
        <v>13</v>
      </c>
      <c r="O7" s="193">
        <v>13</v>
      </c>
      <c r="P7" s="193">
        <v>13</v>
      </c>
      <c r="Q7" s="193">
        <v>13</v>
      </c>
      <c r="R7" s="32">
        <v>52</v>
      </c>
      <c r="S7" s="295"/>
      <c r="T7" s="326">
        <v>15</v>
      </c>
      <c r="U7" s="193">
        <v>14</v>
      </c>
      <c r="V7" s="23">
        <v>13</v>
      </c>
      <c r="W7" s="23">
        <v>20</v>
      </c>
      <c r="X7" s="32">
        <v>62</v>
      </c>
      <c r="Y7" s="343"/>
      <c r="Z7" s="326">
        <v>18</v>
      </c>
      <c r="AA7" s="193">
        <v>19</v>
      </c>
      <c r="AB7" s="193">
        <v>22</v>
      </c>
      <c r="AC7" s="23">
        <v>28</v>
      </c>
      <c r="AD7" s="32">
        <v>87</v>
      </c>
      <c r="AF7" s="269">
        <v>25</v>
      </c>
      <c r="AG7" s="193">
        <v>25</v>
      </c>
      <c r="AH7" s="193">
        <v>27</v>
      </c>
      <c r="AI7" s="23">
        <v>31</v>
      </c>
      <c r="AJ7" s="32">
        <v>108</v>
      </c>
      <c r="AL7" s="269">
        <v>29</v>
      </c>
      <c r="AM7" s="193">
        <v>31</v>
      </c>
      <c r="AN7" s="193">
        <v>30</v>
      </c>
      <c r="AO7" s="23">
        <v>36</v>
      </c>
      <c r="AP7" s="32">
        <f t="shared" si="0"/>
        <v>126</v>
      </c>
      <c r="AR7" s="269">
        <v>37</v>
      </c>
      <c r="AS7" s="193"/>
      <c r="AT7" s="193"/>
      <c r="AU7" s="23"/>
      <c r="AV7" s="32"/>
    </row>
    <row r="8" spans="1:50" ht="21" customHeight="1" x14ac:dyDescent="0.3">
      <c r="A8" s="36" t="s">
        <v>58</v>
      </c>
      <c r="B8" s="193">
        <v>87</v>
      </c>
      <c r="C8" s="193">
        <v>126</v>
      </c>
      <c r="D8" s="193">
        <v>91</v>
      </c>
      <c r="E8" s="193">
        <v>118</v>
      </c>
      <c r="F8" s="32">
        <v>422</v>
      </c>
      <c r="G8" s="295"/>
      <c r="H8" s="269">
        <v>33</v>
      </c>
      <c r="I8" s="193">
        <v>96</v>
      </c>
      <c r="J8" s="193">
        <v>105</v>
      </c>
      <c r="K8" s="193">
        <v>133</v>
      </c>
      <c r="L8" s="32">
        <v>367</v>
      </c>
      <c r="M8" s="295"/>
      <c r="N8" s="269">
        <v>58</v>
      </c>
      <c r="O8" s="193">
        <v>112</v>
      </c>
      <c r="P8" s="193">
        <v>96</v>
      </c>
      <c r="Q8" s="193">
        <v>131</v>
      </c>
      <c r="R8" s="32">
        <v>397</v>
      </c>
      <c r="S8" s="295"/>
      <c r="T8" s="269">
        <v>50</v>
      </c>
      <c r="U8" s="193">
        <v>126</v>
      </c>
      <c r="V8" s="333">
        <v>97</v>
      </c>
      <c r="W8" s="23">
        <v>245</v>
      </c>
      <c r="X8" s="32">
        <v>518</v>
      </c>
      <c r="Y8" s="343"/>
      <c r="Z8" s="269">
        <v>75</v>
      </c>
      <c r="AA8" s="193">
        <v>183</v>
      </c>
      <c r="AB8" s="193">
        <v>112</v>
      </c>
      <c r="AC8" s="193">
        <v>146</v>
      </c>
      <c r="AD8" s="32">
        <v>516</v>
      </c>
      <c r="AF8" s="269">
        <v>51</v>
      </c>
      <c r="AG8" s="193">
        <v>83</v>
      </c>
      <c r="AH8" s="193">
        <v>170</v>
      </c>
      <c r="AI8" s="193">
        <v>164</v>
      </c>
      <c r="AJ8" s="32">
        <v>468</v>
      </c>
      <c r="AL8" s="269">
        <v>79</v>
      </c>
      <c r="AM8" s="193">
        <v>194</v>
      </c>
      <c r="AN8" s="193">
        <v>122</v>
      </c>
      <c r="AO8" s="23">
        <v>258</v>
      </c>
      <c r="AP8" s="32">
        <f t="shared" si="0"/>
        <v>653</v>
      </c>
      <c r="AR8" s="269">
        <v>77</v>
      </c>
      <c r="AS8" s="193"/>
      <c r="AT8" s="193"/>
      <c r="AU8" s="23"/>
      <c r="AV8" s="32"/>
    </row>
    <row r="9" spans="1:50" s="447" customFormat="1" ht="21" customHeight="1" x14ac:dyDescent="0.3">
      <c r="A9" s="202" t="s">
        <v>59</v>
      </c>
      <c r="B9" s="263">
        <v>207</v>
      </c>
      <c r="C9" s="263">
        <v>774</v>
      </c>
      <c r="D9" s="183">
        <v>1358</v>
      </c>
      <c r="E9" s="263">
        <v>993</v>
      </c>
      <c r="F9" s="264">
        <v>3332</v>
      </c>
      <c r="G9" s="444"/>
      <c r="H9" s="263">
        <v>145</v>
      </c>
      <c r="I9" s="263">
        <v>428</v>
      </c>
      <c r="J9" s="183">
        <v>1198</v>
      </c>
      <c r="K9" s="263">
        <v>938</v>
      </c>
      <c r="L9" s="264">
        <v>2709</v>
      </c>
      <c r="M9" s="444"/>
      <c r="N9" s="263">
        <v>325</v>
      </c>
      <c r="O9" s="263">
        <v>975</v>
      </c>
      <c r="P9" s="183">
        <v>1068</v>
      </c>
      <c r="Q9" s="263">
        <v>797</v>
      </c>
      <c r="R9" s="264">
        <v>3165</v>
      </c>
      <c r="S9" s="444"/>
      <c r="T9" s="263">
        <v>332</v>
      </c>
      <c r="U9" s="263">
        <v>894</v>
      </c>
      <c r="V9" s="445">
        <v>1158</v>
      </c>
      <c r="W9" s="263">
        <v>940</v>
      </c>
      <c r="X9" s="264">
        <v>3324</v>
      </c>
      <c r="Y9" s="446"/>
      <c r="Z9" s="265">
        <v>427</v>
      </c>
      <c r="AA9" s="263">
        <v>985</v>
      </c>
      <c r="AB9" s="445">
        <v>1282</v>
      </c>
      <c r="AC9" s="445">
        <v>1161</v>
      </c>
      <c r="AD9" s="264">
        <v>3855</v>
      </c>
      <c r="AF9" s="265">
        <v>477</v>
      </c>
      <c r="AG9" s="469">
        <v>1159</v>
      </c>
      <c r="AH9" s="183">
        <v>1318</v>
      </c>
      <c r="AI9" s="445">
        <v>1353</v>
      </c>
      <c r="AJ9" s="264">
        <v>4307</v>
      </c>
      <c r="AL9" s="265">
        <v>525</v>
      </c>
      <c r="AM9" s="474">
        <v>1200</v>
      </c>
      <c r="AN9" s="183">
        <v>1431</v>
      </c>
      <c r="AO9" s="445">
        <v>1024</v>
      </c>
      <c r="AP9" s="264">
        <f>SUM(AL9:AO9)</f>
        <v>4180</v>
      </c>
      <c r="AR9" s="265">
        <v>533</v>
      </c>
      <c r="AS9" s="474"/>
      <c r="AT9" s="183"/>
      <c r="AU9" s="445"/>
      <c r="AV9" s="264"/>
    </row>
    <row r="10" spans="1:50" ht="21" customHeight="1" x14ac:dyDescent="0.3">
      <c r="A10" s="459" t="s">
        <v>60</v>
      </c>
      <c r="B10" s="193">
        <v>436</v>
      </c>
      <c r="C10" s="193">
        <v>342</v>
      </c>
      <c r="D10" s="193">
        <v>327</v>
      </c>
      <c r="E10" s="193">
        <v>497</v>
      </c>
      <c r="F10" s="22">
        <v>1602</v>
      </c>
      <c r="G10" s="304"/>
      <c r="H10" s="193">
        <v>457</v>
      </c>
      <c r="I10" s="193">
        <v>150</v>
      </c>
      <c r="J10" s="193">
        <v>356</v>
      </c>
      <c r="K10" s="193">
        <v>649</v>
      </c>
      <c r="L10" s="308">
        <v>1612</v>
      </c>
      <c r="M10" s="304"/>
      <c r="N10" s="193">
        <v>347</v>
      </c>
      <c r="O10" s="193">
        <v>443</v>
      </c>
      <c r="P10" s="193">
        <v>507</v>
      </c>
      <c r="Q10" s="193">
        <v>677</v>
      </c>
      <c r="R10" s="22">
        <v>1974</v>
      </c>
      <c r="S10" s="304"/>
      <c r="T10" s="193">
        <v>578</v>
      </c>
      <c r="U10" s="193">
        <v>486</v>
      </c>
      <c r="V10" s="333">
        <v>505</v>
      </c>
      <c r="W10" s="193">
        <v>519</v>
      </c>
      <c r="X10" s="22">
        <v>2088</v>
      </c>
      <c r="Y10" s="343"/>
      <c r="Z10" s="269">
        <v>623</v>
      </c>
      <c r="AA10" s="193">
        <v>508</v>
      </c>
      <c r="AB10" s="193">
        <v>476</v>
      </c>
      <c r="AC10" s="193">
        <v>510</v>
      </c>
      <c r="AD10" s="22">
        <v>2117</v>
      </c>
      <c r="AF10" s="269">
        <v>633</v>
      </c>
      <c r="AG10" s="456">
        <v>498</v>
      </c>
      <c r="AH10" s="456">
        <v>464</v>
      </c>
      <c r="AI10" s="193">
        <v>707</v>
      </c>
      <c r="AJ10" s="22">
        <v>2302</v>
      </c>
      <c r="AL10" s="269">
        <v>500</v>
      </c>
      <c r="AM10" s="456">
        <v>489</v>
      </c>
      <c r="AN10" s="487">
        <v>511</v>
      </c>
      <c r="AO10" s="193">
        <v>417</v>
      </c>
      <c r="AP10" s="22">
        <f>SUM(AL10:AO10)</f>
        <v>1917</v>
      </c>
      <c r="AR10" s="269">
        <v>473</v>
      </c>
      <c r="AS10" s="456"/>
      <c r="AT10" s="487"/>
      <c r="AU10" s="193"/>
      <c r="AV10" s="22"/>
    </row>
    <row r="11" spans="1:50" ht="21" customHeight="1" x14ac:dyDescent="0.3">
      <c r="A11" s="36" t="s">
        <v>437</v>
      </c>
      <c r="B11" s="193">
        <v>83</v>
      </c>
      <c r="C11" s="193">
        <v>82</v>
      </c>
      <c r="D11" s="193">
        <v>81</v>
      </c>
      <c r="E11" s="193">
        <v>105</v>
      </c>
      <c r="F11" s="32">
        <v>351</v>
      </c>
      <c r="G11" s="295"/>
      <c r="H11" s="269">
        <v>90</v>
      </c>
      <c r="I11" s="193">
        <v>100</v>
      </c>
      <c r="J11" s="193">
        <v>77</v>
      </c>
      <c r="K11" s="193">
        <v>105</v>
      </c>
      <c r="L11" s="32">
        <v>372</v>
      </c>
      <c r="M11" s="295"/>
      <c r="N11" s="269">
        <v>91</v>
      </c>
      <c r="O11" s="193">
        <v>87</v>
      </c>
      <c r="P11" s="193">
        <v>88</v>
      </c>
      <c r="Q11" s="193">
        <v>95</v>
      </c>
      <c r="R11" s="32">
        <v>361</v>
      </c>
      <c r="S11" s="295"/>
      <c r="T11" s="269">
        <v>99</v>
      </c>
      <c r="U11" s="193">
        <v>107</v>
      </c>
      <c r="V11" s="333">
        <v>103</v>
      </c>
      <c r="W11" s="193">
        <v>132</v>
      </c>
      <c r="X11" s="32">
        <v>441</v>
      </c>
      <c r="Y11" s="343"/>
      <c r="Z11" s="269">
        <v>144</v>
      </c>
      <c r="AA11" s="193">
        <v>126</v>
      </c>
      <c r="AB11" s="193">
        <v>152</v>
      </c>
      <c r="AC11" s="193">
        <v>137</v>
      </c>
      <c r="AD11" s="32">
        <v>559</v>
      </c>
      <c r="AF11" s="269">
        <v>145</v>
      </c>
      <c r="AG11" s="193">
        <v>149</v>
      </c>
      <c r="AH11" s="193">
        <v>140</v>
      </c>
      <c r="AI11" s="193">
        <v>121</v>
      </c>
      <c r="AJ11" s="32">
        <v>555</v>
      </c>
      <c r="AL11" s="269">
        <v>104</v>
      </c>
      <c r="AM11" s="193">
        <v>193</v>
      </c>
      <c r="AN11" s="487">
        <v>177</v>
      </c>
      <c r="AO11" s="193">
        <v>-19</v>
      </c>
      <c r="AP11" s="32">
        <f>SUM(AL11:AO11)</f>
        <v>455</v>
      </c>
      <c r="AR11" s="269">
        <v>153</v>
      </c>
      <c r="AS11" s="193"/>
      <c r="AT11" s="487"/>
      <c r="AU11" s="193"/>
      <c r="AV11" s="32"/>
    </row>
    <row r="12" spans="1:50" ht="21" customHeight="1" x14ac:dyDescent="0.3">
      <c r="A12" s="41" t="s">
        <v>61</v>
      </c>
      <c r="B12" s="49">
        <v>-312</v>
      </c>
      <c r="C12" s="49">
        <v>350</v>
      </c>
      <c r="D12" s="49">
        <v>950</v>
      </c>
      <c r="E12" s="49">
        <v>391</v>
      </c>
      <c r="F12" s="296">
        <v>1379</v>
      </c>
      <c r="G12" s="295"/>
      <c r="H12" s="51">
        <v>-402</v>
      </c>
      <c r="I12" s="45">
        <v>178</v>
      </c>
      <c r="J12" s="45">
        <v>765</v>
      </c>
      <c r="K12" s="45">
        <v>184</v>
      </c>
      <c r="L12" s="47">
        <v>725</v>
      </c>
      <c r="M12" s="295"/>
      <c r="N12" s="51">
        <v>-113</v>
      </c>
      <c r="O12" s="45">
        <v>445</v>
      </c>
      <c r="P12" s="45">
        <v>473</v>
      </c>
      <c r="Q12" s="45">
        <v>25</v>
      </c>
      <c r="R12" s="47">
        <v>830</v>
      </c>
      <c r="S12" s="295"/>
      <c r="T12" s="51">
        <v>-345</v>
      </c>
      <c r="U12" s="45">
        <v>301</v>
      </c>
      <c r="V12" s="334">
        <v>550</v>
      </c>
      <c r="W12" s="45">
        <v>289</v>
      </c>
      <c r="X12" s="47">
        <v>795</v>
      </c>
      <c r="Y12" s="343"/>
      <c r="Z12" s="51">
        <v>-340</v>
      </c>
      <c r="AA12" s="45">
        <v>351</v>
      </c>
      <c r="AB12" s="334">
        <v>654</v>
      </c>
      <c r="AC12" s="45">
        <v>514</v>
      </c>
      <c r="AD12" s="296">
        <v>1179</v>
      </c>
      <c r="AF12" s="51">
        <v>-301</v>
      </c>
      <c r="AG12" s="45">
        <v>512</v>
      </c>
      <c r="AH12" s="145">
        <v>714</v>
      </c>
      <c r="AI12" s="45">
        <v>525</v>
      </c>
      <c r="AJ12" s="296">
        <v>1450</v>
      </c>
      <c r="AL12" s="51">
        <v>-79</v>
      </c>
      <c r="AM12" s="45">
        <v>518</v>
      </c>
      <c r="AN12" s="491">
        <v>743</v>
      </c>
      <c r="AO12" s="45">
        <v>626</v>
      </c>
      <c r="AP12" s="296">
        <v>1808</v>
      </c>
      <c r="AR12" s="51">
        <v>-93</v>
      </c>
      <c r="AS12" s="45"/>
      <c r="AT12" s="491"/>
      <c r="AU12" s="45"/>
      <c r="AV12" s="296"/>
    </row>
    <row r="13" spans="1:50" x14ac:dyDescent="0.3">
      <c r="A13" s="283"/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191"/>
      <c r="W13" s="132"/>
      <c r="X13" s="295"/>
      <c r="Z13" s="295"/>
      <c r="AA13" s="295"/>
      <c r="AB13" s="191"/>
      <c r="AC13" s="132"/>
      <c r="AD13" s="295"/>
      <c r="AF13" s="295"/>
      <c r="AG13" s="295"/>
      <c r="AH13" s="132"/>
      <c r="AI13" s="132"/>
      <c r="AJ13" s="295"/>
      <c r="AL13" s="295"/>
      <c r="AM13" s="295"/>
      <c r="AN13" s="132"/>
      <c r="AO13" s="132"/>
      <c r="AP13" s="295"/>
      <c r="AR13" s="295"/>
      <c r="AS13" s="295"/>
      <c r="AT13" s="132"/>
      <c r="AU13" s="132"/>
      <c r="AV13" s="295"/>
    </row>
    <row r="14" spans="1:50" ht="21" customHeight="1" x14ac:dyDescent="0.25">
      <c r="A14" s="232" t="s">
        <v>62</v>
      </c>
      <c r="B14" s="297">
        <v>-937</v>
      </c>
      <c r="C14" s="297">
        <v>-692</v>
      </c>
      <c r="D14" s="297">
        <v>-447</v>
      </c>
      <c r="E14" s="298">
        <v>1853</v>
      </c>
      <c r="F14" s="50">
        <v>-223</v>
      </c>
      <c r="G14" s="193"/>
      <c r="H14" s="299">
        <v>-870</v>
      </c>
      <c r="I14" s="297">
        <v>-167</v>
      </c>
      <c r="J14" s="297">
        <v>-59</v>
      </c>
      <c r="K14" s="298">
        <v>1573</v>
      </c>
      <c r="L14" s="300">
        <v>477</v>
      </c>
      <c r="M14" s="193"/>
      <c r="N14" s="299">
        <v>-946</v>
      </c>
      <c r="O14" s="297">
        <v>-430</v>
      </c>
      <c r="P14" s="297">
        <v>-213</v>
      </c>
      <c r="Q14" s="298">
        <v>1793</v>
      </c>
      <c r="R14" s="300">
        <v>204</v>
      </c>
      <c r="S14" s="193"/>
      <c r="T14" s="330">
        <v>-1016</v>
      </c>
      <c r="U14" s="331">
        <v>-1212</v>
      </c>
      <c r="V14" s="335">
        <v>-547</v>
      </c>
      <c r="W14" s="298">
        <v>2169</v>
      </c>
      <c r="X14" s="300">
        <v>-606</v>
      </c>
      <c r="Z14" s="299">
        <v>-819</v>
      </c>
      <c r="AA14" s="331">
        <v>-1141</v>
      </c>
      <c r="AB14" s="335">
        <v>61</v>
      </c>
      <c r="AC14" s="298">
        <v>3047</v>
      </c>
      <c r="AD14" s="434">
        <v>1148</v>
      </c>
      <c r="AF14" s="299">
        <v>-966</v>
      </c>
      <c r="AG14" s="448">
        <v>-628</v>
      </c>
      <c r="AH14" s="297">
        <v>-188</v>
      </c>
      <c r="AI14" s="298">
        <v>2558</v>
      </c>
      <c r="AJ14" s="300">
        <v>776</v>
      </c>
      <c r="AL14" s="299">
        <v>-604</v>
      </c>
      <c r="AM14" s="475">
        <v>-1125</v>
      </c>
      <c r="AN14" s="492">
        <v>180</v>
      </c>
      <c r="AO14" s="298">
        <v>2503</v>
      </c>
      <c r="AP14" s="300">
        <v>954</v>
      </c>
      <c r="AR14" s="299">
        <v>-577</v>
      </c>
      <c r="AS14" s="475"/>
      <c r="AT14" s="492"/>
      <c r="AU14" s="298"/>
      <c r="AV14" s="300"/>
    </row>
    <row r="15" spans="1:50" x14ac:dyDescent="0.3">
      <c r="A15" s="9"/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T15" s="301"/>
      <c r="U15" s="301"/>
      <c r="V15" s="301"/>
      <c r="W15" s="301"/>
      <c r="X15" s="301"/>
      <c r="AL15" s="343"/>
      <c r="AM15" s="343"/>
      <c r="AN15" s="343"/>
      <c r="AO15" s="343"/>
    </row>
    <row r="16" spans="1:50" x14ac:dyDescent="0.3">
      <c r="X16" s="302"/>
      <c r="AG16" s="460"/>
      <c r="AH16" s="460"/>
      <c r="AI16" s="520"/>
      <c r="AJ16" s="460"/>
      <c r="AK16" s="460"/>
      <c r="AM16" s="460"/>
      <c r="AN16" s="460"/>
      <c r="AO16" s="460"/>
      <c r="AP16" s="460"/>
      <c r="AQ16" s="460"/>
      <c r="AS16" s="460"/>
      <c r="AT16" s="460"/>
      <c r="AU16" s="460"/>
      <c r="AV16" s="460"/>
    </row>
    <row r="17" spans="1:45" x14ac:dyDescent="0.3">
      <c r="A17" s="303" t="s">
        <v>63</v>
      </c>
      <c r="N17" s="268"/>
      <c r="T17" s="268"/>
      <c r="AG17" t="s">
        <v>363</v>
      </c>
      <c r="AM17" t="s">
        <v>363</v>
      </c>
      <c r="AS17" t="s">
        <v>363</v>
      </c>
    </row>
    <row r="18" spans="1:45" x14ac:dyDescent="0.3">
      <c r="A18" s="8" t="s">
        <v>64</v>
      </c>
    </row>
    <row r="19" spans="1:45" x14ac:dyDescent="0.3">
      <c r="A19" s="309" t="s">
        <v>391</v>
      </c>
      <c r="R19" s="302"/>
      <c r="AF19" s="454" t="s">
        <v>404</v>
      </c>
      <c r="AG19" s="454"/>
      <c r="AH19" s="454"/>
      <c r="AI19" s="454"/>
      <c r="AJ19" s="454"/>
      <c r="AK19" s="454"/>
      <c r="AL19" s="454"/>
      <c r="AM19" s="454"/>
      <c r="AN19" s="454"/>
      <c r="AO19" s="454"/>
    </row>
    <row r="20" spans="1:45" x14ac:dyDescent="0.3">
      <c r="T20" s="268"/>
      <c r="V20" s="268"/>
      <c r="AF20" s="454" t="s">
        <v>405</v>
      </c>
      <c r="AG20" s="454"/>
      <c r="AH20" s="454"/>
      <c r="AI20" s="454"/>
      <c r="AJ20" s="454"/>
      <c r="AK20" s="454"/>
      <c r="AL20" s="454"/>
      <c r="AM20" s="454"/>
      <c r="AN20" s="454"/>
      <c r="AO20" s="454"/>
    </row>
    <row r="21" spans="1:45" x14ac:dyDescent="0.3">
      <c r="T21" s="268"/>
      <c r="AD21" s="435"/>
      <c r="AF21" s="343"/>
      <c r="AL21" s="343"/>
      <c r="AR21" s="343"/>
    </row>
    <row r="22" spans="1:45" x14ac:dyDescent="0.3">
      <c r="H22" s="268"/>
      <c r="R22" s="302"/>
      <c r="T22" s="302"/>
      <c r="AD22" s="435"/>
    </row>
    <row r="26" spans="1:45" x14ac:dyDescent="0.3">
      <c r="AD26" s="435"/>
    </row>
    <row r="30" spans="1:45" x14ac:dyDescent="0.3">
      <c r="R30" s="302"/>
    </row>
  </sheetData>
  <mergeCells count="8">
    <mergeCell ref="AR3:AV3"/>
    <mergeCell ref="AL3:AP3"/>
    <mergeCell ref="AF3:AJ3"/>
    <mergeCell ref="B3:F3"/>
    <mergeCell ref="H3:L3"/>
    <mergeCell ref="N3:R3"/>
    <mergeCell ref="T3:X3"/>
    <mergeCell ref="Z3:AD3"/>
  </mergeCells>
  <pageMargins left="0.25" right="0.25" top="0.75" bottom="0.75" header="0.3" footer="0.3"/>
  <pageSetup paperSize="9" scale="58" fitToHeight="0" orientation="landscape" r:id="rId1"/>
  <colBreaks count="1" manualBreakCount="1">
    <brk id="19" max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C5FF-7D6D-4166-AD18-78CE77E843FF}">
  <sheetPr>
    <tabColor theme="5"/>
    <pageSetUpPr fitToPage="1"/>
  </sheetPr>
  <dimension ref="A1:AW35"/>
  <sheetViews>
    <sheetView showGridLines="0" zoomScale="85" zoomScaleNormal="85" workbookViewId="0">
      <selection activeCell="AZ9" sqref="AZ9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hidden="1" customWidth="1" outlineLevel="1"/>
    <col min="9" max="13" width="12.42578125" style="129" hidden="1" customWidth="1" outlineLevel="1"/>
    <col min="14" max="14" width="1.7109375" style="129" hidden="1" customWidth="1" outlineLevel="1"/>
    <col min="15" max="19" width="12.42578125" style="129" hidden="1" customWidth="1" outlineLevel="1"/>
    <col min="20" max="20" width="1.7109375" style="129" hidden="1" customWidth="1" outlineLevel="1"/>
    <col min="21" max="25" width="12.42578125" style="129" hidden="1" customWidth="1" outlineLevel="1"/>
    <col min="26" max="26" width="1.7109375" hidden="1" customWidth="1" outlineLevel="1"/>
    <col min="27" max="27" width="11.42578125" hidden="1" customWidth="1" outlineLevel="1" collapsed="1"/>
    <col min="28" max="28" width="12.140625" hidden="1" customWidth="1" outlineLevel="1"/>
    <col min="29" max="29" width="12.85546875" hidden="1" customWidth="1" outlineLevel="1"/>
    <col min="30" max="31" width="11.42578125" hidden="1" customWidth="1" outlineLevel="1"/>
    <col min="32" max="32" width="1.5703125" hidden="1" customWidth="1" outlineLevel="1"/>
    <col min="33" max="33" width="11.42578125" customWidth="1" collapsed="1"/>
    <col min="34" max="34" width="12.140625" customWidth="1"/>
    <col min="35" max="35" width="12.85546875" customWidth="1"/>
    <col min="36" max="37" width="11.42578125" customWidth="1"/>
    <col min="38" max="38" width="2.85546875" customWidth="1" collapsed="1"/>
    <col min="40" max="40" width="12.140625" bestFit="1" customWidth="1"/>
    <col min="41" max="41" width="12.85546875" bestFit="1" customWidth="1"/>
    <col min="44" max="44" width="2.85546875" customWidth="1" collapsed="1"/>
    <col min="46" max="46" width="12.140625" bestFit="1" customWidth="1"/>
    <col min="47" max="47" width="12.85546875" bestFit="1" customWidth="1"/>
  </cols>
  <sheetData>
    <row r="1" spans="1:49" x14ac:dyDescent="0.3">
      <c r="A1" s="7" t="s">
        <v>168</v>
      </c>
    </row>
    <row r="2" spans="1:49" x14ac:dyDescent="0.3">
      <c r="A2" s="7"/>
    </row>
    <row r="3" spans="1:49" ht="19.5" thickBot="1" x14ac:dyDescent="0.35">
      <c r="A3" s="80" t="s">
        <v>66</v>
      </c>
    </row>
    <row r="4" spans="1:49" ht="19.5" thickBot="1" x14ac:dyDescent="0.35">
      <c r="C4" s="530">
        <v>2019</v>
      </c>
      <c r="D4" s="528"/>
      <c r="E4" s="528"/>
      <c r="F4" s="528"/>
      <c r="G4" s="529"/>
      <c r="I4" s="532">
        <v>2020</v>
      </c>
      <c r="J4" s="533"/>
      <c r="K4" s="533"/>
      <c r="L4" s="533"/>
      <c r="M4" s="534"/>
      <c r="O4" s="532">
        <v>2021</v>
      </c>
      <c r="P4" s="533"/>
      <c r="Q4" s="533"/>
      <c r="R4" s="533"/>
      <c r="S4" s="534"/>
      <c r="U4" s="532">
        <v>2022</v>
      </c>
      <c r="V4" s="533"/>
      <c r="W4" s="533"/>
      <c r="X4" s="533"/>
      <c r="Y4" s="534"/>
      <c r="AA4" s="532">
        <v>2023</v>
      </c>
      <c r="AB4" s="533"/>
      <c r="AC4" s="533"/>
      <c r="AD4" s="533"/>
      <c r="AE4" s="534"/>
      <c r="AG4" s="532">
        <v>2024</v>
      </c>
      <c r="AH4" s="533"/>
      <c r="AI4" s="533"/>
      <c r="AJ4" s="533"/>
      <c r="AK4" s="534"/>
      <c r="AM4" s="532">
        <v>2025</v>
      </c>
      <c r="AN4" s="533"/>
      <c r="AO4" s="533"/>
      <c r="AP4" s="533"/>
      <c r="AQ4" s="534"/>
      <c r="AS4" s="532">
        <v>2026</v>
      </c>
      <c r="AT4" s="533"/>
      <c r="AU4" s="533"/>
      <c r="AV4" s="533"/>
      <c r="AW4" s="534"/>
    </row>
    <row r="5" spans="1:49" ht="19.5" thickBot="1" x14ac:dyDescent="0.35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30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T5" s="130"/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107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  <c r="AS5" s="107" t="s">
        <v>18</v>
      </c>
      <c r="AT5" s="105" t="s">
        <v>19</v>
      </c>
      <c r="AU5" s="105" t="s">
        <v>20</v>
      </c>
      <c r="AV5" s="105" t="s">
        <v>21</v>
      </c>
      <c r="AW5" s="108" t="s">
        <v>22</v>
      </c>
    </row>
    <row r="6" spans="1:49" ht="20.25" customHeight="1" x14ac:dyDescent="0.3">
      <c r="A6" s="16" t="s">
        <v>23</v>
      </c>
      <c r="B6" s="131"/>
      <c r="C6" s="56">
        <v>2287</v>
      </c>
      <c r="D6" s="56">
        <v>3547</v>
      </c>
      <c r="E6" s="56">
        <v>4348</v>
      </c>
      <c r="F6" s="56">
        <v>3506</v>
      </c>
      <c r="G6" s="18">
        <v>13688</v>
      </c>
      <c r="H6" s="131"/>
      <c r="I6" s="56">
        <v>1959</v>
      </c>
      <c r="J6" s="56">
        <v>2911</v>
      </c>
      <c r="K6" s="56">
        <v>4215</v>
      </c>
      <c r="L6" s="56">
        <v>3212</v>
      </c>
      <c r="M6" s="18">
        <v>12297</v>
      </c>
      <c r="N6" s="84"/>
      <c r="O6" s="56">
        <v>2020</v>
      </c>
      <c r="P6" s="56">
        <v>3571</v>
      </c>
      <c r="Q6" s="56">
        <v>4196</v>
      </c>
      <c r="R6" s="56">
        <v>3439</v>
      </c>
      <c r="S6" s="18">
        <v>13226</v>
      </c>
      <c r="T6" s="84"/>
      <c r="U6" s="56">
        <v>2406</v>
      </c>
      <c r="V6" s="56">
        <v>4111</v>
      </c>
      <c r="W6" s="56">
        <v>5007</v>
      </c>
      <c r="X6" s="56">
        <v>4005</v>
      </c>
      <c r="Y6" s="18">
        <v>15529</v>
      </c>
      <c r="AA6" s="57">
        <v>2613</v>
      </c>
      <c r="AB6" s="56">
        <v>4175</v>
      </c>
      <c r="AC6" s="56">
        <v>5017</v>
      </c>
      <c r="AD6" s="56">
        <v>4210</v>
      </c>
      <c r="AE6" s="18">
        <v>16015</v>
      </c>
      <c r="AG6" s="57">
        <v>2644</v>
      </c>
      <c r="AH6" s="56">
        <v>4212</v>
      </c>
      <c r="AI6" s="56">
        <v>4938</v>
      </c>
      <c r="AJ6" s="56">
        <v>4113</v>
      </c>
      <c r="AK6" s="18">
        <v>15907</v>
      </c>
      <c r="AM6" s="57">
        <v>2728</v>
      </c>
      <c r="AN6" s="56">
        <v>4162</v>
      </c>
      <c r="AO6" s="56">
        <v>5039</v>
      </c>
      <c r="AP6" s="56">
        <f>AP7+AP8</f>
        <v>4091</v>
      </c>
      <c r="AQ6" s="18">
        <v>16020</v>
      </c>
      <c r="AS6" s="57">
        <v>2594</v>
      </c>
      <c r="AT6" s="56"/>
      <c r="AU6" s="56"/>
      <c r="AV6" s="56"/>
      <c r="AW6" s="18"/>
    </row>
    <row r="7" spans="1:49" ht="20.25" customHeight="1" x14ac:dyDescent="0.3">
      <c r="A7" s="109" t="s">
        <v>67</v>
      </c>
      <c r="B7" s="131"/>
      <c r="C7" s="21">
        <v>1353</v>
      </c>
      <c r="D7" s="21">
        <v>1718</v>
      </c>
      <c r="E7" s="21">
        <v>1814</v>
      </c>
      <c r="F7" s="21">
        <v>1711</v>
      </c>
      <c r="G7" s="22">
        <v>6596</v>
      </c>
      <c r="H7" s="310"/>
      <c r="I7" s="21">
        <v>1024</v>
      </c>
      <c r="J7" s="21">
        <v>1212</v>
      </c>
      <c r="K7" s="21">
        <v>1744</v>
      </c>
      <c r="L7" s="21">
        <v>1571</v>
      </c>
      <c r="M7" s="22">
        <v>5551</v>
      </c>
      <c r="N7" s="310"/>
      <c r="O7" s="21">
        <v>1168</v>
      </c>
      <c r="P7" s="21">
        <v>1668</v>
      </c>
      <c r="Q7" s="21">
        <v>1651</v>
      </c>
      <c r="R7" s="21">
        <v>1564</v>
      </c>
      <c r="S7" s="22">
        <v>6051</v>
      </c>
      <c r="T7" s="310"/>
      <c r="U7" s="21">
        <v>1259</v>
      </c>
      <c r="V7" s="21">
        <v>1724</v>
      </c>
      <c r="W7" s="21">
        <v>1668</v>
      </c>
      <c r="X7" s="21">
        <v>1590</v>
      </c>
      <c r="Y7" s="22">
        <v>6241</v>
      </c>
      <c r="AA7" s="59">
        <v>1301</v>
      </c>
      <c r="AB7" s="21">
        <v>1716</v>
      </c>
      <c r="AC7" s="21">
        <v>1676</v>
      </c>
      <c r="AD7" s="21">
        <v>1673</v>
      </c>
      <c r="AE7" s="22">
        <v>6366</v>
      </c>
      <c r="AG7" s="59">
        <v>1296</v>
      </c>
      <c r="AH7" s="21">
        <v>1741</v>
      </c>
      <c r="AI7" s="21">
        <v>1727</v>
      </c>
      <c r="AJ7" s="21">
        <v>1708</v>
      </c>
      <c r="AK7" s="22">
        <v>6472</v>
      </c>
      <c r="AM7" s="59">
        <v>1322</v>
      </c>
      <c r="AN7" s="21">
        <v>1737</v>
      </c>
      <c r="AO7" s="21">
        <v>1795</v>
      </c>
      <c r="AP7" s="21">
        <v>1743</v>
      </c>
      <c r="AQ7" s="22">
        <v>6597</v>
      </c>
      <c r="AS7" s="59">
        <v>1266</v>
      </c>
      <c r="AT7" s="21"/>
      <c r="AU7" s="21"/>
      <c r="AV7" s="21"/>
      <c r="AW7" s="22"/>
    </row>
    <row r="8" spans="1:49" ht="20.25" customHeight="1" x14ac:dyDescent="0.25">
      <c r="A8" s="24" t="s">
        <v>68</v>
      </c>
      <c r="B8" s="25"/>
      <c r="C8" s="313">
        <v>934</v>
      </c>
      <c r="D8" s="311">
        <v>1829</v>
      </c>
      <c r="E8" s="311">
        <v>2534</v>
      </c>
      <c r="F8" s="311">
        <v>1795</v>
      </c>
      <c r="G8" s="26">
        <v>7092</v>
      </c>
      <c r="H8" s="312"/>
      <c r="I8" s="313">
        <v>935</v>
      </c>
      <c r="J8" s="311">
        <v>1699</v>
      </c>
      <c r="K8" s="311">
        <v>2471</v>
      </c>
      <c r="L8" s="311">
        <v>1641</v>
      </c>
      <c r="M8" s="26">
        <v>6746</v>
      </c>
      <c r="N8" s="312"/>
      <c r="O8" s="313">
        <v>852</v>
      </c>
      <c r="P8" s="311">
        <v>1903</v>
      </c>
      <c r="Q8" s="311">
        <v>2545</v>
      </c>
      <c r="R8" s="311">
        <v>1875</v>
      </c>
      <c r="S8" s="26">
        <v>7175</v>
      </c>
      <c r="T8" s="312"/>
      <c r="U8" s="21">
        <v>1147</v>
      </c>
      <c r="V8" s="21">
        <v>2387</v>
      </c>
      <c r="W8" s="21">
        <v>3339</v>
      </c>
      <c r="X8" s="311">
        <v>2415</v>
      </c>
      <c r="Y8" s="26">
        <v>9288</v>
      </c>
      <c r="AA8" s="59">
        <v>1312</v>
      </c>
      <c r="AB8" s="21">
        <v>2459</v>
      </c>
      <c r="AC8" s="21">
        <v>3341</v>
      </c>
      <c r="AD8" s="311">
        <v>2537</v>
      </c>
      <c r="AE8" s="26">
        <v>9649</v>
      </c>
      <c r="AG8" s="59">
        <v>1348</v>
      </c>
      <c r="AH8" s="21">
        <v>2471</v>
      </c>
      <c r="AI8" s="21">
        <v>3211</v>
      </c>
      <c r="AJ8" s="311">
        <v>2405</v>
      </c>
      <c r="AK8" s="26">
        <v>9435</v>
      </c>
      <c r="AM8" s="59">
        <v>1406</v>
      </c>
      <c r="AN8" s="21">
        <v>2425</v>
      </c>
      <c r="AO8" s="21">
        <v>3244</v>
      </c>
      <c r="AP8" s="311">
        <v>2348</v>
      </c>
      <c r="AQ8" s="26">
        <v>9423</v>
      </c>
      <c r="AS8" s="59">
        <v>1328</v>
      </c>
      <c r="AT8" s="21"/>
      <c r="AU8" s="21"/>
      <c r="AV8" s="311"/>
      <c r="AW8" s="26"/>
    </row>
    <row r="9" spans="1:49" ht="21" customHeight="1" x14ac:dyDescent="0.25">
      <c r="A9" s="29" t="s">
        <v>274</v>
      </c>
      <c r="B9" s="30"/>
      <c r="C9" s="354"/>
      <c r="D9" s="354"/>
      <c r="E9" s="354"/>
      <c r="F9" s="354"/>
      <c r="G9" s="355"/>
      <c r="H9" s="33"/>
      <c r="I9" s="358"/>
      <c r="J9" s="359"/>
      <c r="K9" s="354"/>
      <c r="L9" s="354"/>
      <c r="M9" s="355"/>
      <c r="N9" s="33"/>
      <c r="O9" s="358"/>
      <c r="P9" s="354"/>
      <c r="Q9" s="354"/>
      <c r="R9" s="354"/>
      <c r="S9" s="353">
        <v>447</v>
      </c>
      <c r="T9" s="33"/>
      <c r="U9" s="358"/>
      <c r="V9" s="354"/>
      <c r="W9" s="354"/>
      <c r="X9" s="354"/>
      <c r="Y9" s="353">
        <v>468</v>
      </c>
      <c r="AA9" s="161">
        <v>-301</v>
      </c>
      <c r="AB9" s="31">
        <v>174</v>
      </c>
      <c r="AC9" s="31">
        <v>435</v>
      </c>
      <c r="AD9" s="31">
        <v>234</v>
      </c>
      <c r="AE9" s="353">
        <v>542</v>
      </c>
      <c r="AG9" s="161">
        <v>-300</v>
      </c>
      <c r="AH9" s="31">
        <v>181</v>
      </c>
      <c r="AI9" s="31">
        <v>425</v>
      </c>
      <c r="AJ9" s="31">
        <v>246</v>
      </c>
      <c r="AK9" s="353">
        <v>552</v>
      </c>
      <c r="AM9" s="161">
        <v>-305</v>
      </c>
      <c r="AN9" s="31">
        <v>189</v>
      </c>
      <c r="AO9" s="35">
        <v>433</v>
      </c>
      <c r="AP9" s="31">
        <v>269</v>
      </c>
      <c r="AQ9" s="353">
        <v>586</v>
      </c>
      <c r="AS9" s="161">
        <v>-281</v>
      </c>
      <c r="AT9" s="31"/>
      <c r="AU9" s="35"/>
      <c r="AV9" s="31"/>
      <c r="AW9" s="353"/>
    </row>
    <row r="10" spans="1:49" ht="21" customHeight="1" x14ac:dyDescent="0.25">
      <c r="A10" s="36" t="s">
        <v>276</v>
      </c>
      <c r="B10" s="86"/>
      <c r="C10" s="356"/>
      <c r="D10" s="356"/>
      <c r="E10" s="356"/>
      <c r="F10" s="356"/>
      <c r="G10" s="357"/>
      <c r="H10" s="87"/>
      <c r="I10" s="360"/>
      <c r="J10" s="361"/>
      <c r="K10" s="362"/>
      <c r="L10" s="362"/>
      <c r="M10" s="357"/>
      <c r="N10" s="87"/>
      <c r="O10" s="360"/>
      <c r="P10" s="362"/>
      <c r="Q10" s="362"/>
      <c r="R10" s="362"/>
      <c r="S10" s="38" t="s">
        <v>162</v>
      </c>
      <c r="T10" s="87"/>
      <c r="U10" s="360"/>
      <c r="V10" s="362"/>
      <c r="W10" s="362"/>
      <c r="X10" s="362"/>
      <c r="Y10" s="38" t="s">
        <v>71</v>
      </c>
      <c r="AA10" s="412" t="s">
        <v>298</v>
      </c>
      <c r="AB10" s="400" t="s">
        <v>311</v>
      </c>
      <c r="AC10" s="400" t="s">
        <v>321</v>
      </c>
      <c r="AD10" s="400" t="s">
        <v>334</v>
      </c>
      <c r="AE10" s="38" t="s">
        <v>162</v>
      </c>
      <c r="AG10" s="412" t="s">
        <v>348</v>
      </c>
      <c r="AH10" s="400" t="s">
        <v>332</v>
      </c>
      <c r="AI10" s="400" t="s">
        <v>327</v>
      </c>
      <c r="AJ10" s="400" t="s">
        <v>172</v>
      </c>
      <c r="AK10" s="38" t="s">
        <v>75</v>
      </c>
      <c r="AM10" s="443" t="s">
        <v>399</v>
      </c>
      <c r="AN10" s="472" t="s">
        <v>154</v>
      </c>
      <c r="AO10" s="410" t="s">
        <v>327</v>
      </c>
      <c r="AP10" s="400" t="s">
        <v>419</v>
      </c>
      <c r="AQ10" s="38" t="s">
        <v>151</v>
      </c>
      <c r="AS10" s="443" t="s">
        <v>431</v>
      </c>
      <c r="AT10" s="472"/>
      <c r="AU10" s="410"/>
      <c r="AV10" s="400"/>
      <c r="AW10" s="38"/>
    </row>
    <row r="11" spans="1:49" ht="20.25" customHeight="1" x14ac:dyDescent="0.25">
      <c r="A11" s="29" t="s">
        <v>24</v>
      </c>
      <c r="B11" s="133"/>
      <c r="C11" s="35">
        <v>-298</v>
      </c>
      <c r="D11" s="35">
        <v>162</v>
      </c>
      <c r="E11" s="35">
        <v>359</v>
      </c>
      <c r="F11" s="35">
        <v>210</v>
      </c>
      <c r="G11" s="134">
        <v>433</v>
      </c>
      <c r="H11" s="133"/>
      <c r="I11" s="35">
        <v>-370</v>
      </c>
      <c r="J11" s="35">
        <v>66</v>
      </c>
      <c r="K11" s="35">
        <v>428</v>
      </c>
      <c r="L11" s="35">
        <v>130</v>
      </c>
      <c r="M11" s="134">
        <v>254</v>
      </c>
      <c r="N11" s="135"/>
      <c r="O11" s="35">
        <v>-277</v>
      </c>
      <c r="P11" s="35">
        <v>177</v>
      </c>
      <c r="Q11" s="35">
        <v>333</v>
      </c>
      <c r="R11" s="35">
        <v>207</v>
      </c>
      <c r="S11" s="136">
        <v>440</v>
      </c>
      <c r="T11" s="135"/>
      <c r="U11" s="35">
        <v>-293</v>
      </c>
      <c r="V11" s="35">
        <v>133</v>
      </c>
      <c r="W11" s="35">
        <v>373</v>
      </c>
      <c r="X11" s="35">
        <v>247</v>
      </c>
      <c r="Y11" s="136">
        <v>460</v>
      </c>
      <c r="AA11" s="161">
        <v>-303</v>
      </c>
      <c r="AB11" s="35">
        <v>172</v>
      </c>
      <c r="AC11" s="35">
        <v>433</v>
      </c>
      <c r="AD11" s="35">
        <v>232</v>
      </c>
      <c r="AE11" s="136">
        <v>534</v>
      </c>
      <c r="AG11" s="161">
        <v>-302</v>
      </c>
      <c r="AH11" s="35">
        <v>179</v>
      </c>
      <c r="AI11" s="35">
        <v>423</v>
      </c>
      <c r="AJ11" s="35">
        <v>244</v>
      </c>
      <c r="AK11" s="136">
        <v>544</v>
      </c>
      <c r="AM11" s="161">
        <v>-307</v>
      </c>
      <c r="AN11" s="35">
        <v>187</v>
      </c>
      <c r="AO11" s="35">
        <v>432</v>
      </c>
      <c r="AP11" s="35">
        <v>267</v>
      </c>
      <c r="AQ11" s="136">
        <v>579</v>
      </c>
      <c r="AS11" s="161">
        <v>-283</v>
      </c>
      <c r="AT11" s="35"/>
      <c r="AU11" s="35"/>
      <c r="AV11" s="35"/>
      <c r="AW11" s="136"/>
    </row>
    <row r="12" spans="1:49" ht="20.25" customHeight="1" x14ac:dyDescent="0.3">
      <c r="A12" s="139" t="s">
        <v>69</v>
      </c>
      <c r="B12" s="140"/>
      <c r="C12" s="141" t="s">
        <v>169</v>
      </c>
      <c r="D12" s="37" t="s">
        <v>170</v>
      </c>
      <c r="E12" s="37" t="s">
        <v>171</v>
      </c>
      <c r="F12" s="37" t="s">
        <v>172</v>
      </c>
      <c r="G12" s="142" t="s">
        <v>80</v>
      </c>
      <c r="H12" s="140"/>
      <c r="I12" s="141" t="s">
        <v>173</v>
      </c>
      <c r="J12" s="37" t="s">
        <v>159</v>
      </c>
      <c r="K12" s="37" t="s">
        <v>174</v>
      </c>
      <c r="L12" s="37" t="s">
        <v>175</v>
      </c>
      <c r="M12" s="143" t="s">
        <v>176</v>
      </c>
      <c r="N12" s="140"/>
      <c r="O12" s="141" t="s">
        <v>177</v>
      </c>
      <c r="P12" s="37" t="s">
        <v>178</v>
      </c>
      <c r="Q12" s="37" t="s">
        <v>179</v>
      </c>
      <c r="R12" s="37" t="s">
        <v>172</v>
      </c>
      <c r="S12" s="38" t="s">
        <v>180</v>
      </c>
      <c r="T12" s="140"/>
      <c r="U12" s="141" t="s">
        <v>181</v>
      </c>
      <c r="V12" s="141" t="s">
        <v>80</v>
      </c>
      <c r="W12" s="141" t="s">
        <v>182</v>
      </c>
      <c r="X12" s="37">
        <v>6.2E-2</v>
      </c>
      <c r="Y12" s="38" t="s">
        <v>71</v>
      </c>
      <c r="AA12" s="372" t="s">
        <v>299</v>
      </c>
      <c r="AB12" s="410" t="s">
        <v>318</v>
      </c>
      <c r="AC12" s="410" t="s">
        <v>327</v>
      </c>
      <c r="AD12" s="37" t="s">
        <v>335</v>
      </c>
      <c r="AE12" s="38" t="s">
        <v>180</v>
      </c>
      <c r="AG12" s="443" t="s">
        <v>354</v>
      </c>
      <c r="AH12" s="410" t="s">
        <v>311</v>
      </c>
      <c r="AI12" s="410" t="s">
        <v>327</v>
      </c>
      <c r="AJ12" s="37" t="s">
        <v>378</v>
      </c>
      <c r="AK12" s="38" t="s">
        <v>162</v>
      </c>
      <c r="AM12" s="443" t="s">
        <v>348</v>
      </c>
      <c r="AN12" s="472" t="s">
        <v>154</v>
      </c>
      <c r="AO12" s="37" t="s">
        <v>327</v>
      </c>
      <c r="AP12" s="37" t="s">
        <v>420</v>
      </c>
      <c r="AQ12" s="38" t="s">
        <v>330</v>
      </c>
      <c r="AS12" s="443" t="s">
        <v>432</v>
      </c>
      <c r="AT12" s="472"/>
      <c r="AU12" s="37"/>
      <c r="AV12" s="37"/>
      <c r="AW12" s="38"/>
    </row>
    <row r="13" spans="1:49" ht="20.25" customHeight="1" x14ac:dyDescent="0.25">
      <c r="A13" s="41" t="s">
        <v>26</v>
      </c>
      <c r="B13" s="133"/>
      <c r="C13" s="49">
        <v>-298</v>
      </c>
      <c r="D13" s="49">
        <v>162</v>
      </c>
      <c r="E13" s="49">
        <v>359</v>
      </c>
      <c r="F13" s="49">
        <v>182</v>
      </c>
      <c r="G13" s="50">
        <v>405</v>
      </c>
      <c r="H13" s="133"/>
      <c r="I13" s="49">
        <v>-370</v>
      </c>
      <c r="J13" s="49">
        <v>21</v>
      </c>
      <c r="K13" s="49">
        <v>412</v>
      </c>
      <c r="L13" s="49">
        <v>122</v>
      </c>
      <c r="M13" s="47">
        <v>185</v>
      </c>
      <c r="N13" s="135"/>
      <c r="O13" s="49">
        <v>-277</v>
      </c>
      <c r="P13" s="49">
        <v>177</v>
      </c>
      <c r="Q13" s="49">
        <v>333</v>
      </c>
      <c r="R13" s="49">
        <v>197</v>
      </c>
      <c r="S13" s="47">
        <v>430</v>
      </c>
      <c r="T13" s="135"/>
      <c r="U13" s="49">
        <v>-293</v>
      </c>
      <c r="V13" s="49">
        <v>133</v>
      </c>
      <c r="W13" s="49">
        <v>373</v>
      </c>
      <c r="X13" s="49">
        <v>247</v>
      </c>
      <c r="Y13" s="47">
        <v>460</v>
      </c>
      <c r="AA13" s="397">
        <v>-307</v>
      </c>
      <c r="AB13" s="49">
        <v>168</v>
      </c>
      <c r="AC13" s="49">
        <v>434</v>
      </c>
      <c r="AD13" s="49">
        <v>229</v>
      </c>
      <c r="AE13" s="47">
        <v>524</v>
      </c>
      <c r="AG13" s="397">
        <v>-302</v>
      </c>
      <c r="AH13" s="49">
        <v>179</v>
      </c>
      <c r="AI13" s="49">
        <v>423</v>
      </c>
      <c r="AJ13" s="49">
        <v>244</v>
      </c>
      <c r="AK13" s="47">
        <v>544</v>
      </c>
      <c r="AM13" s="397">
        <v>-307</v>
      </c>
      <c r="AN13" s="49">
        <v>187</v>
      </c>
      <c r="AO13" s="45">
        <v>402</v>
      </c>
      <c r="AP13" s="49">
        <v>255</v>
      </c>
      <c r="AQ13" s="47">
        <v>537</v>
      </c>
      <c r="AS13" s="397">
        <v>-283</v>
      </c>
      <c r="AT13" s="49"/>
      <c r="AU13" s="45"/>
      <c r="AV13" s="49"/>
      <c r="AW13" s="47"/>
    </row>
    <row r="14" spans="1:49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  <c r="AS14" s="82"/>
      <c r="AT14" s="82"/>
      <c r="AU14" s="82"/>
      <c r="AV14" s="82"/>
      <c r="AW14" s="82"/>
    </row>
    <row r="15" spans="1:49" ht="20.25" customHeight="1" x14ac:dyDescent="0.25">
      <c r="A15" s="146" t="s">
        <v>60</v>
      </c>
      <c r="B15" s="30"/>
      <c r="C15" s="49">
        <v>-27</v>
      </c>
      <c r="D15" s="49">
        <v>-70</v>
      </c>
      <c r="E15" s="49">
        <v>-51</v>
      </c>
      <c r="F15" s="49">
        <v>-173</v>
      </c>
      <c r="G15" s="50">
        <v>-321</v>
      </c>
      <c r="H15" s="30"/>
      <c r="I15" s="49">
        <v>-35</v>
      </c>
      <c r="J15" s="49">
        <v>-37</v>
      </c>
      <c r="K15" s="49">
        <v>-35</v>
      </c>
      <c r="L15" s="49">
        <v>-77</v>
      </c>
      <c r="M15" s="50">
        <v>-184</v>
      </c>
      <c r="N15" s="30"/>
      <c r="O15" s="49">
        <v>-11</v>
      </c>
      <c r="P15" s="49">
        <v>-28</v>
      </c>
      <c r="Q15" s="49">
        <v>-61</v>
      </c>
      <c r="R15" s="49">
        <v>-134</v>
      </c>
      <c r="S15" s="50">
        <v>-234</v>
      </c>
      <c r="T15" s="30"/>
      <c r="U15" s="49">
        <v>-13</v>
      </c>
      <c r="V15" s="49">
        <v>-34</v>
      </c>
      <c r="W15" s="49">
        <v>-37</v>
      </c>
      <c r="X15" s="49">
        <v>-94</v>
      </c>
      <c r="Y15" s="50">
        <v>-178</v>
      </c>
      <c r="AA15" s="397">
        <v>-14</v>
      </c>
      <c r="AB15" s="49">
        <v>-57</v>
      </c>
      <c r="AC15" s="49">
        <v>-23</v>
      </c>
      <c r="AD15" s="49">
        <v>39</v>
      </c>
      <c r="AE15" s="50">
        <v>-55</v>
      </c>
      <c r="AG15" s="397">
        <v>-40</v>
      </c>
      <c r="AH15" s="49">
        <v>-49</v>
      </c>
      <c r="AI15" s="49">
        <v>-41</v>
      </c>
      <c r="AJ15" s="49">
        <v>-110</v>
      </c>
      <c r="AK15" s="50">
        <v>-240</v>
      </c>
      <c r="AM15" s="397">
        <v>-38</v>
      </c>
      <c r="AN15" s="49">
        <v>-50</v>
      </c>
      <c r="AO15" s="49">
        <v>-27</v>
      </c>
      <c r="AP15" s="49">
        <v>-114</v>
      </c>
      <c r="AQ15" s="50">
        <v>-229</v>
      </c>
      <c r="AS15" s="397">
        <v>-34</v>
      </c>
      <c r="AT15" s="49"/>
      <c r="AU15" s="49"/>
      <c r="AV15" s="49"/>
      <c r="AW15" s="50"/>
    </row>
    <row r="16" spans="1:49" ht="4.5" customHeight="1" x14ac:dyDescent="0.3"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  <c r="AS16" s="82"/>
      <c r="AT16" s="82"/>
      <c r="AU16" s="82"/>
      <c r="AV16" s="82"/>
      <c r="AW16" s="82"/>
    </row>
    <row r="17" spans="1:49" ht="20.25" customHeight="1" x14ac:dyDescent="0.25">
      <c r="A17" s="146" t="s">
        <v>61</v>
      </c>
      <c r="B17" s="30"/>
      <c r="C17" s="49">
        <v>-304</v>
      </c>
      <c r="D17" s="42">
        <v>146</v>
      </c>
      <c r="E17" s="42">
        <v>431</v>
      </c>
      <c r="F17" s="42">
        <v>98</v>
      </c>
      <c r="G17" s="43">
        <v>371</v>
      </c>
      <c r="H17" s="30"/>
      <c r="I17" s="49">
        <v>-369</v>
      </c>
      <c r="J17" s="42">
        <v>100</v>
      </c>
      <c r="K17" s="46">
        <v>483</v>
      </c>
      <c r="L17" s="46">
        <v>144</v>
      </c>
      <c r="M17" s="47">
        <v>358</v>
      </c>
      <c r="N17" s="30"/>
      <c r="O17" s="49">
        <v>-274</v>
      </c>
      <c r="P17" s="42">
        <v>220</v>
      </c>
      <c r="Q17" s="46">
        <v>339</v>
      </c>
      <c r="R17" s="46">
        <v>73</v>
      </c>
      <c r="S17" s="47">
        <v>358</v>
      </c>
      <c r="T17" s="30"/>
      <c r="U17" s="49">
        <v>-308</v>
      </c>
      <c r="V17" s="49">
        <v>105</v>
      </c>
      <c r="W17" s="49">
        <v>372</v>
      </c>
      <c r="X17" s="46">
        <v>118</v>
      </c>
      <c r="Y17" s="47">
        <v>287</v>
      </c>
      <c r="AA17" s="397">
        <v>-324</v>
      </c>
      <c r="AB17" s="49">
        <v>130</v>
      </c>
      <c r="AC17" s="49">
        <v>420</v>
      </c>
      <c r="AD17" s="46">
        <v>243</v>
      </c>
      <c r="AE17" s="47">
        <v>469</v>
      </c>
      <c r="AG17" s="397">
        <v>-358</v>
      </c>
      <c r="AH17" s="49">
        <v>165</v>
      </c>
      <c r="AI17" s="49">
        <v>377</v>
      </c>
      <c r="AJ17" s="46">
        <v>168</v>
      </c>
      <c r="AK17" s="47">
        <v>352</v>
      </c>
      <c r="AM17" s="397">
        <v>-343</v>
      </c>
      <c r="AN17" s="49">
        <v>161</v>
      </c>
      <c r="AO17" s="49">
        <v>438</v>
      </c>
      <c r="AP17" s="46">
        <v>181</v>
      </c>
      <c r="AQ17" s="47">
        <v>437</v>
      </c>
      <c r="AS17" s="397">
        <v>-331</v>
      </c>
      <c r="AT17" s="49"/>
      <c r="AU17" s="49"/>
      <c r="AV17" s="46"/>
      <c r="AW17" s="47"/>
    </row>
    <row r="18" spans="1:49" x14ac:dyDescent="0.3"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</row>
    <row r="19" spans="1:49" x14ac:dyDescent="0.3"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</row>
    <row r="20" spans="1:49" x14ac:dyDescent="0.3">
      <c r="A20" s="80" t="s">
        <v>81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</row>
    <row r="21" spans="1:49" x14ac:dyDescent="0.3">
      <c r="B21" s="147"/>
      <c r="C21" s="536">
        <v>2019</v>
      </c>
      <c r="D21" s="537"/>
      <c r="E21" s="537"/>
      <c r="F21" s="538"/>
      <c r="G21" s="147"/>
      <c r="H21" s="147"/>
      <c r="I21" s="536">
        <v>2020</v>
      </c>
      <c r="J21" s="537"/>
      <c r="K21" s="537"/>
      <c r="L21" s="538"/>
      <c r="M21" s="147"/>
      <c r="N21" s="147"/>
      <c r="O21" s="536">
        <v>2021</v>
      </c>
      <c r="P21" s="537"/>
      <c r="Q21" s="537"/>
      <c r="R21" s="538"/>
      <c r="U21" s="536">
        <v>2022</v>
      </c>
      <c r="V21" s="537"/>
      <c r="W21" s="537"/>
      <c r="X21" s="538"/>
      <c r="AA21" s="536">
        <v>2023</v>
      </c>
      <c r="AB21" s="537"/>
      <c r="AC21" s="537"/>
      <c r="AD21" s="538"/>
      <c r="AG21" s="536">
        <v>2024</v>
      </c>
      <c r="AH21" s="537"/>
      <c r="AI21" s="537"/>
      <c r="AJ21" s="538"/>
      <c r="AM21" s="536">
        <v>2025</v>
      </c>
      <c r="AN21" s="537"/>
      <c r="AO21" s="537"/>
      <c r="AP21" s="538"/>
      <c r="AS21" s="536">
        <v>2026</v>
      </c>
      <c r="AT21" s="537"/>
      <c r="AU21" s="537"/>
      <c r="AV21" s="538"/>
    </row>
    <row r="22" spans="1:49" ht="22.5" customHeight="1" thickBot="1" x14ac:dyDescent="0.35">
      <c r="A22" s="9" t="s">
        <v>4</v>
      </c>
      <c r="B22" s="147"/>
      <c r="C22" s="98" t="s">
        <v>85</v>
      </c>
      <c r="D22" s="99" t="s">
        <v>86</v>
      </c>
      <c r="E22" s="99" t="s">
        <v>87</v>
      </c>
      <c r="F22" s="100" t="s">
        <v>88</v>
      </c>
      <c r="G22" s="153"/>
      <c r="H22" s="153"/>
      <c r="I22" s="98" t="s">
        <v>85</v>
      </c>
      <c r="J22" s="99" t="s">
        <v>86</v>
      </c>
      <c r="K22" s="99" t="s">
        <v>87</v>
      </c>
      <c r="L22" s="100" t="s">
        <v>88</v>
      </c>
      <c r="M22" s="153"/>
      <c r="N22" s="153"/>
      <c r="O22" s="98" t="s">
        <v>85</v>
      </c>
      <c r="P22" s="99" t="s">
        <v>86</v>
      </c>
      <c r="Q22" s="99" t="s">
        <v>87</v>
      </c>
      <c r="R22" s="100" t="s">
        <v>88</v>
      </c>
      <c r="S22" s="153"/>
      <c r="T22" s="153"/>
      <c r="U22" s="98" t="s">
        <v>85</v>
      </c>
      <c r="V22" s="99" t="s">
        <v>86</v>
      </c>
      <c r="W22" s="99" t="s">
        <v>87</v>
      </c>
      <c r="X22" s="100" t="s">
        <v>88</v>
      </c>
      <c r="AA22" s="98" t="s">
        <v>85</v>
      </c>
      <c r="AB22" s="99" t="s">
        <v>86</v>
      </c>
      <c r="AC22" s="99" t="s">
        <v>87</v>
      </c>
      <c r="AD22" s="100" t="s">
        <v>88</v>
      </c>
      <c r="AG22" s="98" t="s">
        <v>85</v>
      </c>
      <c r="AH22" s="99" t="s">
        <v>86</v>
      </c>
      <c r="AI22" s="99" t="s">
        <v>87</v>
      </c>
      <c r="AJ22" s="100" t="s">
        <v>88</v>
      </c>
      <c r="AM22" s="98" t="s">
        <v>85</v>
      </c>
      <c r="AN22" s="99" t="s">
        <v>86</v>
      </c>
      <c r="AO22" s="99" t="s">
        <v>87</v>
      </c>
      <c r="AP22" s="100" t="s">
        <v>88</v>
      </c>
      <c r="AS22" s="98" t="s">
        <v>85</v>
      </c>
      <c r="AT22" s="99" t="s">
        <v>86</v>
      </c>
      <c r="AU22" s="99" t="s">
        <v>87</v>
      </c>
      <c r="AV22" s="100" t="s">
        <v>88</v>
      </c>
    </row>
    <row r="23" spans="1:49" ht="20.25" customHeight="1" x14ac:dyDescent="0.3">
      <c r="A23" s="16" t="s">
        <v>167</v>
      </c>
      <c r="B23" s="84"/>
      <c r="C23" s="56">
        <v>9988</v>
      </c>
      <c r="D23" s="56">
        <v>9942</v>
      </c>
      <c r="E23" s="56">
        <v>9084</v>
      </c>
      <c r="F23" s="148">
        <v>9209</v>
      </c>
      <c r="G23" s="147"/>
      <c r="H23" s="132"/>
      <c r="I23" s="57">
        <v>10030</v>
      </c>
      <c r="J23" s="56">
        <v>10065</v>
      </c>
      <c r="K23" s="56">
        <v>9274</v>
      </c>
      <c r="L23" s="148">
        <v>9152</v>
      </c>
      <c r="M23" s="147"/>
      <c r="N23" s="132"/>
      <c r="O23" s="57">
        <v>9854</v>
      </c>
      <c r="P23" s="56">
        <v>10333</v>
      </c>
      <c r="Q23" s="56">
        <v>9566</v>
      </c>
      <c r="R23" s="148">
        <v>10726</v>
      </c>
      <c r="S23" s="147"/>
      <c r="T23" s="132"/>
      <c r="U23" s="57">
        <v>12039</v>
      </c>
      <c r="V23" s="56">
        <v>12936</v>
      </c>
      <c r="W23" s="56">
        <v>12407</v>
      </c>
      <c r="X23" s="148">
        <v>11717</v>
      </c>
      <c r="AA23" s="57">
        <v>12961</v>
      </c>
      <c r="AB23" s="56">
        <v>14071</v>
      </c>
      <c r="AC23" s="56">
        <v>13403</v>
      </c>
      <c r="AD23" s="148">
        <v>12428</v>
      </c>
      <c r="AG23" s="57">
        <v>13781</v>
      </c>
      <c r="AH23" s="56">
        <v>14081</v>
      </c>
      <c r="AI23" s="56">
        <v>12827</v>
      </c>
      <c r="AJ23" s="148">
        <v>13124</v>
      </c>
      <c r="AM23" s="57">
        <v>15051</v>
      </c>
      <c r="AN23" s="56">
        <v>14957</v>
      </c>
      <c r="AO23" s="56">
        <v>14198</v>
      </c>
      <c r="AP23" s="148">
        <v>13685</v>
      </c>
      <c r="AS23" s="57">
        <v>14289</v>
      </c>
      <c r="AT23" s="56"/>
      <c r="AU23" s="56"/>
      <c r="AV23" s="148"/>
    </row>
    <row r="24" spans="1:49" ht="20.25" customHeight="1" x14ac:dyDescent="0.3">
      <c r="A24" s="69" t="s">
        <v>183</v>
      </c>
      <c r="B24" s="84"/>
      <c r="C24" s="21">
        <v>3803</v>
      </c>
      <c r="D24" s="21">
        <v>3633</v>
      </c>
      <c r="E24" s="21">
        <v>3292</v>
      </c>
      <c r="F24" s="149">
        <v>3071</v>
      </c>
      <c r="G24" s="147"/>
      <c r="H24" s="132"/>
      <c r="I24" s="59">
        <v>3549</v>
      </c>
      <c r="J24" s="21">
        <v>3581</v>
      </c>
      <c r="K24" s="21">
        <v>3260</v>
      </c>
      <c r="L24" s="149">
        <v>3122</v>
      </c>
      <c r="M24" s="147"/>
      <c r="N24" s="132"/>
      <c r="O24" s="59">
        <v>3348</v>
      </c>
      <c r="P24" s="21">
        <v>3370</v>
      </c>
      <c r="Q24" s="21">
        <v>3065</v>
      </c>
      <c r="R24" s="149">
        <v>3031</v>
      </c>
      <c r="S24" s="147"/>
      <c r="T24" s="132"/>
      <c r="U24" s="59">
        <v>3372</v>
      </c>
      <c r="V24" s="21">
        <v>3385</v>
      </c>
      <c r="W24" s="21">
        <v>3231</v>
      </c>
      <c r="X24" s="149">
        <v>3106</v>
      </c>
      <c r="AA24" s="59">
        <v>3735</v>
      </c>
      <c r="AB24" s="21">
        <v>3573</v>
      </c>
      <c r="AC24" s="21">
        <v>3303</v>
      </c>
      <c r="AD24" s="149">
        <v>3322</v>
      </c>
      <c r="AG24" s="59">
        <v>3716</v>
      </c>
      <c r="AH24" s="21">
        <v>3799</v>
      </c>
      <c r="AI24" s="21">
        <v>3631</v>
      </c>
      <c r="AJ24" s="149">
        <v>3674</v>
      </c>
      <c r="AM24" s="59">
        <v>3956</v>
      </c>
      <c r="AN24" s="21">
        <v>3803</v>
      </c>
      <c r="AO24" s="21">
        <v>3457</v>
      </c>
      <c r="AP24" s="149">
        <v>3468</v>
      </c>
      <c r="AS24" s="59">
        <v>3784</v>
      </c>
      <c r="AT24" s="21"/>
      <c r="AU24" s="21"/>
      <c r="AV24" s="149"/>
    </row>
    <row r="25" spans="1:49" ht="20.25" customHeight="1" x14ac:dyDescent="0.3">
      <c r="A25" s="60" t="s">
        <v>184</v>
      </c>
      <c r="B25" s="84"/>
      <c r="C25" s="61">
        <v>6185</v>
      </c>
      <c r="D25" s="61">
        <v>6309</v>
      </c>
      <c r="E25" s="61">
        <v>5792</v>
      </c>
      <c r="F25" s="150">
        <v>6138</v>
      </c>
      <c r="G25" s="147"/>
      <c r="H25" s="132"/>
      <c r="I25" s="62">
        <v>6481</v>
      </c>
      <c r="J25" s="61">
        <v>6484</v>
      </c>
      <c r="K25" s="61">
        <v>6014</v>
      </c>
      <c r="L25" s="150">
        <v>6030</v>
      </c>
      <c r="M25" s="147"/>
      <c r="N25" s="132"/>
      <c r="O25" s="62">
        <v>6506</v>
      </c>
      <c r="P25" s="61">
        <v>6963</v>
      </c>
      <c r="Q25" s="61">
        <v>6501</v>
      </c>
      <c r="R25" s="150">
        <v>7695</v>
      </c>
      <c r="S25" s="147"/>
      <c r="T25" s="132"/>
      <c r="U25" s="62">
        <v>8667</v>
      </c>
      <c r="V25" s="61">
        <v>9551</v>
      </c>
      <c r="W25" s="61">
        <v>9176</v>
      </c>
      <c r="X25" s="150">
        <v>8611</v>
      </c>
      <c r="AA25" s="62">
        <v>9226</v>
      </c>
      <c r="AB25" s="61">
        <v>10498</v>
      </c>
      <c r="AC25" s="61">
        <v>10100</v>
      </c>
      <c r="AD25" s="150">
        <v>9106</v>
      </c>
      <c r="AG25" s="62">
        <v>10065</v>
      </c>
      <c r="AH25" s="61">
        <v>10282</v>
      </c>
      <c r="AI25" s="61">
        <v>9196</v>
      </c>
      <c r="AJ25" s="150">
        <v>9450</v>
      </c>
      <c r="AM25" s="62">
        <v>11095</v>
      </c>
      <c r="AN25" s="61">
        <v>11154</v>
      </c>
      <c r="AO25" s="61">
        <v>10741</v>
      </c>
      <c r="AP25" s="150">
        <v>10217</v>
      </c>
      <c r="AS25" s="62">
        <v>10505</v>
      </c>
      <c r="AT25" s="61"/>
      <c r="AU25" s="61"/>
      <c r="AV25" s="150"/>
    </row>
    <row r="26" spans="1:49" ht="22.5" customHeight="1" x14ac:dyDescent="0.3"/>
    <row r="29" spans="1:49" x14ac:dyDescent="0.3">
      <c r="A29" s="128" t="s">
        <v>144</v>
      </c>
    </row>
    <row r="30" spans="1:49" x14ac:dyDescent="0.3">
      <c r="A30" s="128" t="s">
        <v>145</v>
      </c>
    </row>
    <row r="35" spans="2:19" x14ac:dyDescent="0.3">
      <c r="B35" s="151"/>
      <c r="C35" s="152"/>
      <c r="D35" s="152"/>
      <c r="E35" s="152"/>
      <c r="F35" s="152"/>
      <c r="G35" s="152"/>
      <c r="H35" s="151"/>
      <c r="I35" s="152"/>
      <c r="J35" s="152"/>
      <c r="K35" s="152"/>
      <c r="L35" s="152"/>
      <c r="M35" s="152"/>
      <c r="N35" s="151"/>
      <c r="O35" s="152"/>
      <c r="P35" s="152"/>
      <c r="Q35" s="152"/>
      <c r="R35" s="152"/>
      <c r="S35" s="152"/>
    </row>
  </sheetData>
  <mergeCells count="16">
    <mergeCell ref="AS4:AW4"/>
    <mergeCell ref="AS21:AV21"/>
    <mergeCell ref="C21:F21"/>
    <mergeCell ref="I21:L21"/>
    <mergeCell ref="O21:R21"/>
    <mergeCell ref="U21:X21"/>
    <mergeCell ref="C4:G4"/>
    <mergeCell ref="I4:M4"/>
    <mergeCell ref="O4:S4"/>
    <mergeCell ref="U4:Y4"/>
    <mergeCell ref="AM4:AQ4"/>
    <mergeCell ref="AM21:AP21"/>
    <mergeCell ref="AG4:AK4"/>
    <mergeCell ref="AG21:AJ21"/>
    <mergeCell ref="AA4:AE4"/>
    <mergeCell ref="AA21:AD21"/>
  </mergeCells>
  <pageMargins left="0.25" right="0.25" top="0.75" bottom="0.75" header="0.3" footer="0.3"/>
  <pageSetup paperSize="9" scale="56" orientation="landscape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103E-100C-438F-821E-30BF9F9C88D9}">
  <sheetPr>
    <tabColor theme="5"/>
    <pageSetUpPr fitToPage="1"/>
  </sheetPr>
  <dimension ref="A1:AW44"/>
  <sheetViews>
    <sheetView showGridLines="0" zoomScale="85" zoomScaleNormal="85" workbookViewId="0">
      <selection activeCell="AS6" sqref="AS6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76" customWidth="1"/>
    <col min="3" max="3" width="12.42578125" style="76" hidden="1" customWidth="1" outlineLevel="1"/>
    <col min="4" max="4" width="12.28515625" style="76" hidden="1" customWidth="1" outlineLevel="1"/>
    <col min="5" max="5" width="11.5703125" style="76" hidden="1" customWidth="1" outlineLevel="1"/>
    <col min="6" max="6" width="13.140625" style="76" hidden="1" customWidth="1" outlineLevel="1"/>
    <col min="7" max="7" width="13.28515625" style="76" hidden="1" customWidth="1" outlineLevel="1"/>
    <col min="8" max="8" width="1.7109375" style="76" hidden="1" customWidth="1" outlineLevel="1" collapsed="1"/>
    <col min="9" max="9" width="11.5703125" style="76" hidden="1" customWidth="1" outlineLevel="1" collapsed="1"/>
    <col min="10" max="10" width="13.140625" style="76" hidden="1" customWidth="1" outlineLevel="1"/>
    <col min="11" max="11" width="11.7109375" style="76" hidden="1" customWidth="1" outlineLevel="1"/>
    <col min="12" max="12" width="13.140625" style="76" hidden="1" customWidth="1" outlineLevel="1"/>
    <col min="13" max="13" width="13.28515625" style="76" hidden="1" customWidth="1" outlineLevel="1"/>
    <col min="14" max="14" width="1.7109375" style="76" hidden="1" customWidth="1" outlineLevel="1"/>
    <col min="15" max="17" width="12.28515625" style="76" hidden="1" customWidth="1" outlineLevel="1"/>
    <col min="18" max="18" width="13.140625" style="76" hidden="1" customWidth="1" outlineLevel="1"/>
    <col min="19" max="19" width="13.28515625" style="76" hidden="1" customWidth="1" outlineLevel="1"/>
    <col min="20" max="20" width="1.7109375" style="76" hidden="1" customWidth="1" outlineLevel="1"/>
    <col min="21" max="25" width="11.5703125" style="76" hidden="1" customWidth="1" outlineLevel="1"/>
    <col min="26" max="26" width="1.85546875" hidden="1" customWidth="1" outlineLevel="1"/>
    <col min="27" max="27" width="11.42578125" hidden="1" customWidth="1" outlineLevel="1" collapsed="1"/>
    <col min="28" max="28" width="12.140625" hidden="1" customWidth="1" outlineLevel="1"/>
    <col min="29" max="31" width="11.42578125" hidden="1" customWidth="1" outlineLevel="1"/>
    <col min="32" max="32" width="2" hidden="1" customWidth="1" outlineLevel="1"/>
    <col min="33" max="33" width="11.42578125" customWidth="1" collapsed="1"/>
    <col min="34" max="37" width="11.42578125" customWidth="1"/>
    <col min="38" max="38" width="2" customWidth="1"/>
    <col min="44" max="44" width="2" customWidth="1"/>
  </cols>
  <sheetData>
    <row r="1" spans="1:49" x14ac:dyDescent="0.25">
      <c r="A1" s="7" t="s">
        <v>65</v>
      </c>
    </row>
    <row r="2" spans="1:49" x14ac:dyDescent="0.25">
      <c r="A2" s="7"/>
      <c r="B2" s="77"/>
      <c r="C2" s="78"/>
      <c r="D2" s="78"/>
      <c r="E2" s="78"/>
      <c r="F2" s="78"/>
      <c r="G2" s="78"/>
      <c r="H2" s="77"/>
      <c r="I2" s="78"/>
      <c r="J2" s="79"/>
      <c r="K2" s="78"/>
      <c r="L2" s="78"/>
      <c r="M2" s="78"/>
      <c r="N2" s="77"/>
      <c r="O2" s="78"/>
      <c r="P2" s="78"/>
      <c r="Q2" s="78"/>
      <c r="R2" s="78"/>
      <c r="S2" s="78"/>
    </row>
    <row r="3" spans="1:49" ht="19.5" thickBot="1" x14ac:dyDescent="0.3">
      <c r="A3" s="80" t="s">
        <v>66</v>
      </c>
    </row>
    <row r="4" spans="1:49" ht="19.5" thickBot="1" x14ac:dyDescent="0.35">
      <c r="C4" s="530" t="s">
        <v>291</v>
      </c>
      <c r="D4" s="528"/>
      <c r="E4" s="528"/>
      <c r="F4" s="528"/>
      <c r="G4" s="531"/>
      <c r="I4" s="532" t="s">
        <v>290</v>
      </c>
      <c r="J4" s="533"/>
      <c r="K4" s="533"/>
      <c r="L4" s="533"/>
      <c r="M4" s="534"/>
      <c r="O4" s="532" t="s">
        <v>289</v>
      </c>
      <c r="P4" s="533"/>
      <c r="Q4" s="533"/>
      <c r="R4" s="533"/>
      <c r="S4" s="534"/>
      <c r="U4" s="532" t="s">
        <v>288</v>
      </c>
      <c r="V4" s="533"/>
      <c r="W4" s="533"/>
      <c r="X4" s="533"/>
      <c r="Y4" s="534"/>
      <c r="AA4" s="532" t="s">
        <v>292</v>
      </c>
      <c r="AB4" s="533"/>
      <c r="AC4" s="533"/>
      <c r="AD4" s="533"/>
      <c r="AE4" s="534"/>
      <c r="AG4" s="532" t="s">
        <v>343</v>
      </c>
      <c r="AH4" s="533"/>
      <c r="AI4" s="533"/>
      <c r="AJ4" s="533"/>
      <c r="AK4" s="534"/>
      <c r="AM4" s="532" t="s">
        <v>392</v>
      </c>
      <c r="AN4" s="533"/>
      <c r="AO4" s="533"/>
      <c r="AP4" s="533"/>
      <c r="AQ4" s="534"/>
      <c r="AS4" s="532" t="s">
        <v>430</v>
      </c>
      <c r="AT4" s="533"/>
      <c r="AU4" s="533"/>
      <c r="AV4" s="533"/>
      <c r="AW4" s="534"/>
    </row>
    <row r="5" spans="1:49" ht="19.5" thickBot="1" x14ac:dyDescent="0.3">
      <c r="A5" s="9" t="s">
        <v>4</v>
      </c>
      <c r="B5" s="82"/>
      <c r="C5" s="11" t="s">
        <v>18</v>
      </c>
      <c r="D5" s="12" t="s">
        <v>19</v>
      </c>
      <c r="E5" s="12" t="s">
        <v>20</v>
      </c>
      <c r="F5" s="12" t="s">
        <v>21</v>
      </c>
      <c r="G5" s="13" t="s">
        <v>22</v>
      </c>
      <c r="H5" s="82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82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82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  <c r="AM5" s="14" t="s">
        <v>18</v>
      </c>
      <c r="AN5" s="12" t="s">
        <v>19</v>
      </c>
      <c r="AO5" s="12" t="s">
        <v>20</v>
      </c>
      <c r="AP5" s="12" t="s">
        <v>21</v>
      </c>
      <c r="AQ5" s="15" t="s">
        <v>22</v>
      </c>
      <c r="AS5" s="14" t="s">
        <v>18</v>
      </c>
      <c r="AT5" s="12" t="s">
        <v>19</v>
      </c>
      <c r="AU5" s="12" t="s">
        <v>20</v>
      </c>
      <c r="AV5" s="12" t="s">
        <v>21</v>
      </c>
      <c r="AW5" s="15" t="s">
        <v>22</v>
      </c>
    </row>
    <row r="6" spans="1:49" x14ac:dyDescent="0.25">
      <c r="A6" s="16" t="s">
        <v>23</v>
      </c>
      <c r="B6" s="83"/>
      <c r="C6" s="17">
        <v>3148</v>
      </c>
      <c r="D6" s="17">
        <v>3391</v>
      </c>
      <c r="E6" s="17">
        <v>3360</v>
      </c>
      <c r="F6" s="17">
        <v>3456</v>
      </c>
      <c r="G6" s="18">
        <v>13355</v>
      </c>
      <c r="H6" s="82"/>
      <c r="I6" s="19">
        <v>2931</v>
      </c>
      <c r="J6" s="17">
        <v>2390</v>
      </c>
      <c r="K6" s="17">
        <v>3290</v>
      </c>
      <c r="L6" s="17">
        <v>3436</v>
      </c>
      <c r="M6" s="18">
        <v>12047</v>
      </c>
      <c r="N6" s="82"/>
      <c r="O6" s="19">
        <v>3058</v>
      </c>
      <c r="P6" s="17">
        <v>3279</v>
      </c>
      <c r="Q6" s="17">
        <v>3162</v>
      </c>
      <c r="R6" s="17">
        <v>3271</v>
      </c>
      <c r="S6" s="18">
        <v>12770</v>
      </c>
      <c r="T6" s="82"/>
      <c r="U6" s="19">
        <v>3077</v>
      </c>
      <c r="V6" s="17">
        <v>3336</v>
      </c>
      <c r="W6" s="17">
        <v>3238</v>
      </c>
      <c r="X6" s="17">
        <v>3516</v>
      </c>
      <c r="Y6" s="18">
        <v>13167</v>
      </c>
      <c r="AA6" s="19">
        <v>2310</v>
      </c>
      <c r="AB6" s="17">
        <v>2436</v>
      </c>
      <c r="AC6" s="17">
        <v>2464</v>
      </c>
      <c r="AD6" s="17">
        <v>2545</v>
      </c>
      <c r="AE6" s="18">
        <v>9755</v>
      </c>
      <c r="AG6" s="19">
        <v>2444</v>
      </c>
      <c r="AH6" s="17">
        <v>2501</v>
      </c>
      <c r="AI6" s="17">
        <v>2624</v>
      </c>
      <c r="AJ6" s="17">
        <v>2771</v>
      </c>
      <c r="AK6" s="18">
        <v>10340</v>
      </c>
      <c r="AM6" s="19">
        <v>2521</v>
      </c>
      <c r="AN6" s="17">
        <v>2684</v>
      </c>
      <c r="AO6" s="513">
        <v>2692</v>
      </c>
      <c r="AP6" s="17">
        <v>2721</v>
      </c>
      <c r="AQ6" s="18">
        <v>10618</v>
      </c>
      <c r="AS6" s="19">
        <v>2584</v>
      </c>
      <c r="AT6" s="17"/>
      <c r="AU6" s="513"/>
      <c r="AV6" s="17"/>
      <c r="AW6" s="18"/>
    </row>
    <row r="7" spans="1:49" x14ac:dyDescent="0.3">
      <c r="A7" s="20" t="s">
        <v>67</v>
      </c>
      <c r="B7" s="84"/>
      <c r="C7" s="21">
        <v>1226</v>
      </c>
      <c r="D7" s="21">
        <v>1338</v>
      </c>
      <c r="E7" s="21">
        <v>1314</v>
      </c>
      <c r="F7" s="21">
        <v>1442</v>
      </c>
      <c r="G7" s="22">
        <v>5320</v>
      </c>
      <c r="H7" s="84"/>
      <c r="I7" s="21">
        <v>1120</v>
      </c>
      <c r="J7" s="193">
        <v>761</v>
      </c>
      <c r="K7" s="21">
        <v>1404</v>
      </c>
      <c r="L7" s="21">
        <v>1528</v>
      </c>
      <c r="M7" s="22">
        <v>4813</v>
      </c>
      <c r="N7" s="84"/>
      <c r="O7" s="21">
        <v>1321</v>
      </c>
      <c r="P7" s="21">
        <v>1381</v>
      </c>
      <c r="Q7" s="21">
        <v>1329</v>
      </c>
      <c r="R7" s="21">
        <v>1335</v>
      </c>
      <c r="S7" s="22">
        <v>5366</v>
      </c>
      <c r="T7" s="85"/>
      <c r="U7" s="21">
        <v>1355</v>
      </c>
      <c r="V7" s="21">
        <v>1389</v>
      </c>
      <c r="W7" s="21">
        <v>1190</v>
      </c>
      <c r="X7" s="21">
        <v>1379</v>
      </c>
      <c r="Y7" s="22">
        <v>5313</v>
      </c>
      <c r="AA7" s="269">
        <v>972</v>
      </c>
      <c r="AB7" s="193">
        <v>993</v>
      </c>
      <c r="AC7" s="193">
        <v>926</v>
      </c>
      <c r="AD7" s="21">
        <v>1028</v>
      </c>
      <c r="AE7" s="22">
        <v>3919</v>
      </c>
      <c r="AG7" s="269">
        <v>957</v>
      </c>
      <c r="AH7" s="193">
        <v>973</v>
      </c>
      <c r="AI7" s="193">
        <v>971</v>
      </c>
      <c r="AJ7" s="21">
        <v>1045</v>
      </c>
      <c r="AK7" s="22">
        <v>3946</v>
      </c>
      <c r="AM7" s="269">
        <v>942</v>
      </c>
      <c r="AN7" s="21">
        <v>1061</v>
      </c>
      <c r="AO7" s="480">
        <v>1061</v>
      </c>
      <c r="AP7" s="21">
        <v>1108</v>
      </c>
      <c r="AQ7" s="22">
        <v>4172</v>
      </c>
      <c r="AS7" s="59">
        <v>1034</v>
      </c>
      <c r="AT7" s="21"/>
      <c r="AU7" s="480"/>
      <c r="AV7" s="21"/>
      <c r="AW7" s="22"/>
    </row>
    <row r="8" spans="1:49" x14ac:dyDescent="0.25">
      <c r="A8" s="24" t="s">
        <v>68</v>
      </c>
      <c r="B8" s="25"/>
      <c r="C8" s="21">
        <v>1922</v>
      </c>
      <c r="D8" s="21">
        <v>2053</v>
      </c>
      <c r="E8" s="21">
        <v>2046</v>
      </c>
      <c r="F8" s="21">
        <v>2014</v>
      </c>
      <c r="G8" s="26">
        <v>8035</v>
      </c>
      <c r="H8" s="25"/>
      <c r="I8" s="21">
        <v>1811</v>
      </c>
      <c r="J8" s="21">
        <v>1629</v>
      </c>
      <c r="K8" s="21">
        <v>1886</v>
      </c>
      <c r="L8" s="21">
        <v>1908</v>
      </c>
      <c r="M8" s="26">
        <v>7234</v>
      </c>
      <c r="N8" s="25"/>
      <c r="O8" s="21">
        <v>1737</v>
      </c>
      <c r="P8" s="21">
        <v>1898</v>
      </c>
      <c r="Q8" s="21">
        <v>1833</v>
      </c>
      <c r="R8" s="21">
        <v>1936</v>
      </c>
      <c r="S8" s="26">
        <v>7404</v>
      </c>
      <c r="T8" s="28"/>
      <c r="U8" s="21">
        <v>1722</v>
      </c>
      <c r="V8" s="21">
        <v>1947</v>
      </c>
      <c r="W8" s="21">
        <v>2048</v>
      </c>
      <c r="X8" s="21">
        <v>2137</v>
      </c>
      <c r="Y8" s="26">
        <v>7854</v>
      </c>
      <c r="AA8" s="399">
        <v>1338</v>
      </c>
      <c r="AB8" s="21">
        <v>1443</v>
      </c>
      <c r="AC8" s="21">
        <v>1538</v>
      </c>
      <c r="AD8" s="21">
        <v>1517</v>
      </c>
      <c r="AE8" s="26">
        <v>5836</v>
      </c>
      <c r="AG8" s="399">
        <v>1487</v>
      </c>
      <c r="AH8" s="21">
        <v>1528</v>
      </c>
      <c r="AI8" s="21">
        <v>1653</v>
      </c>
      <c r="AJ8" s="21">
        <v>1726</v>
      </c>
      <c r="AK8" s="26">
        <v>6394</v>
      </c>
      <c r="AM8" s="399">
        <v>1579</v>
      </c>
      <c r="AN8" s="21">
        <v>1623</v>
      </c>
      <c r="AO8" s="480">
        <v>1631</v>
      </c>
      <c r="AP8" s="21">
        <v>1613</v>
      </c>
      <c r="AQ8" s="26">
        <v>6446</v>
      </c>
      <c r="AS8" s="399">
        <v>1550</v>
      </c>
      <c r="AT8" s="21"/>
      <c r="AU8" s="480"/>
      <c r="AV8" s="21"/>
      <c r="AW8" s="26"/>
    </row>
    <row r="9" spans="1:49" x14ac:dyDescent="0.25">
      <c r="A9" s="29" t="s">
        <v>274</v>
      </c>
      <c r="B9" s="30"/>
      <c r="C9" s="354"/>
      <c r="D9" s="354"/>
      <c r="E9" s="354"/>
      <c r="F9" s="354"/>
      <c r="G9" s="355"/>
      <c r="H9" s="33"/>
      <c r="I9" s="358"/>
      <c r="J9" s="359"/>
      <c r="K9" s="354"/>
      <c r="L9" s="354"/>
      <c r="M9" s="355"/>
      <c r="N9" s="33"/>
      <c r="O9" s="358"/>
      <c r="P9" s="354"/>
      <c r="Q9" s="354"/>
      <c r="R9" s="354"/>
      <c r="S9" s="353">
        <v>342</v>
      </c>
      <c r="T9" s="33"/>
      <c r="U9" s="358"/>
      <c r="V9" s="354"/>
      <c r="W9" s="354"/>
      <c r="X9" s="354"/>
      <c r="Y9" s="353">
        <v>413</v>
      </c>
      <c r="AA9" s="414">
        <v>58</v>
      </c>
      <c r="AB9" s="31">
        <v>62</v>
      </c>
      <c r="AC9" s="31">
        <v>70</v>
      </c>
      <c r="AD9" s="31">
        <v>91</v>
      </c>
      <c r="AE9" s="353">
        <v>281</v>
      </c>
      <c r="AG9" s="414">
        <v>62</v>
      </c>
      <c r="AH9" s="31">
        <v>72</v>
      </c>
      <c r="AI9" s="31">
        <v>85</v>
      </c>
      <c r="AJ9" s="31">
        <v>107</v>
      </c>
      <c r="AK9" s="353">
        <v>326</v>
      </c>
      <c r="AM9" s="414">
        <v>72</v>
      </c>
      <c r="AN9" s="31">
        <v>78</v>
      </c>
      <c r="AO9" s="494">
        <v>114</v>
      </c>
      <c r="AP9" s="31">
        <v>112</v>
      </c>
      <c r="AQ9" s="353">
        <v>376</v>
      </c>
      <c r="AS9" s="414">
        <v>80</v>
      </c>
      <c r="AT9" s="31"/>
      <c r="AU9" s="494"/>
      <c r="AV9" s="31"/>
      <c r="AW9" s="353"/>
    </row>
    <row r="10" spans="1:49" ht="22.5" customHeight="1" x14ac:dyDescent="0.25">
      <c r="A10" s="36" t="s">
        <v>276</v>
      </c>
      <c r="B10" s="86"/>
      <c r="C10" s="356"/>
      <c r="D10" s="356"/>
      <c r="E10" s="356"/>
      <c r="F10" s="356"/>
      <c r="G10" s="357"/>
      <c r="H10" s="87"/>
      <c r="I10" s="360"/>
      <c r="J10" s="361"/>
      <c r="K10" s="362"/>
      <c r="L10" s="362"/>
      <c r="M10" s="357"/>
      <c r="N10" s="87"/>
      <c r="O10" s="360"/>
      <c r="P10" s="362"/>
      <c r="Q10" s="362"/>
      <c r="R10" s="362"/>
      <c r="S10" s="38">
        <v>2.7E-2</v>
      </c>
      <c r="T10" s="87"/>
      <c r="U10" s="360"/>
      <c r="V10" s="362"/>
      <c r="W10" s="362"/>
      <c r="X10" s="362"/>
      <c r="Y10" s="38" t="s">
        <v>155</v>
      </c>
      <c r="AA10" s="412" t="s">
        <v>149</v>
      </c>
      <c r="AB10" s="400" t="s">
        <v>149</v>
      </c>
      <c r="AC10" s="400" t="s">
        <v>72</v>
      </c>
      <c r="AD10" s="400" t="s">
        <v>330</v>
      </c>
      <c r="AE10" s="38" t="s">
        <v>322</v>
      </c>
      <c r="AG10" s="412" t="s">
        <v>149</v>
      </c>
      <c r="AH10" s="400" t="s">
        <v>322</v>
      </c>
      <c r="AI10" s="400" t="s">
        <v>80</v>
      </c>
      <c r="AJ10" s="400" t="s">
        <v>374</v>
      </c>
      <c r="AK10" s="38" t="s">
        <v>80</v>
      </c>
      <c r="AM10" s="412" t="s">
        <v>322</v>
      </c>
      <c r="AN10" s="400" t="s">
        <v>322</v>
      </c>
      <c r="AO10" s="410" t="s">
        <v>311</v>
      </c>
      <c r="AP10" s="400" t="s">
        <v>318</v>
      </c>
      <c r="AQ10" s="38" t="s">
        <v>75</v>
      </c>
      <c r="AS10" s="412" t="s">
        <v>155</v>
      </c>
      <c r="AT10" s="400"/>
      <c r="AU10" s="410"/>
      <c r="AV10" s="400"/>
      <c r="AW10" s="38"/>
    </row>
    <row r="11" spans="1:49" x14ac:dyDescent="0.25">
      <c r="A11" s="29" t="s">
        <v>24</v>
      </c>
      <c r="B11" s="30"/>
      <c r="C11" s="31">
        <v>77</v>
      </c>
      <c r="D11" s="31">
        <v>102</v>
      </c>
      <c r="E11" s="31">
        <v>101</v>
      </c>
      <c r="F11" s="31">
        <v>98</v>
      </c>
      <c r="G11" s="353">
        <v>378</v>
      </c>
      <c r="H11" s="33"/>
      <c r="I11" s="34">
        <v>39</v>
      </c>
      <c r="J11" s="35">
        <v>-134</v>
      </c>
      <c r="K11" s="31">
        <v>114</v>
      </c>
      <c r="L11" s="31">
        <v>152</v>
      </c>
      <c r="M11" s="353">
        <v>171</v>
      </c>
      <c r="N11" s="33"/>
      <c r="O11" s="34">
        <v>81</v>
      </c>
      <c r="P11" s="31">
        <v>85</v>
      </c>
      <c r="Q11" s="31">
        <v>89</v>
      </c>
      <c r="R11" s="31">
        <v>87</v>
      </c>
      <c r="S11" s="353">
        <v>342</v>
      </c>
      <c r="T11" s="33"/>
      <c r="U11" s="34">
        <v>85</v>
      </c>
      <c r="V11" s="31">
        <v>100</v>
      </c>
      <c r="W11" s="31">
        <v>102</v>
      </c>
      <c r="X11" s="31">
        <v>126</v>
      </c>
      <c r="Y11" s="353">
        <v>413</v>
      </c>
      <c r="AA11" s="34">
        <v>58</v>
      </c>
      <c r="AB11" s="31">
        <v>62</v>
      </c>
      <c r="AC11" s="31">
        <v>70</v>
      </c>
      <c r="AD11" s="31">
        <v>91</v>
      </c>
      <c r="AE11" s="353">
        <v>281</v>
      </c>
      <c r="AG11" s="34">
        <v>62</v>
      </c>
      <c r="AH11" s="31">
        <v>72</v>
      </c>
      <c r="AI11" s="31">
        <v>83</v>
      </c>
      <c r="AJ11" s="31">
        <v>108</v>
      </c>
      <c r="AK11" s="353">
        <v>325</v>
      </c>
      <c r="AM11" s="34">
        <v>71</v>
      </c>
      <c r="AN11" s="31">
        <v>78</v>
      </c>
      <c r="AO11" s="494">
        <v>113</v>
      </c>
      <c r="AP11" s="31">
        <v>112</v>
      </c>
      <c r="AQ11" s="353">
        <v>374</v>
      </c>
      <c r="AS11" s="34">
        <v>80</v>
      </c>
      <c r="AT11" s="31"/>
      <c r="AU11" s="494"/>
      <c r="AV11" s="31"/>
      <c r="AW11" s="353"/>
    </row>
    <row r="12" spans="1:49" ht="22.5" customHeight="1" x14ac:dyDescent="0.25">
      <c r="A12" s="36" t="s">
        <v>69</v>
      </c>
      <c r="B12" s="86"/>
      <c r="C12" s="37" t="s">
        <v>70</v>
      </c>
      <c r="D12" s="37" t="s">
        <v>71</v>
      </c>
      <c r="E12" s="37" t="s">
        <v>71</v>
      </c>
      <c r="F12" s="37" t="s">
        <v>72</v>
      </c>
      <c r="G12" s="38" t="s">
        <v>72</v>
      </c>
      <c r="H12" s="87"/>
      <c r="I12" s="39" t="s">
        <v>73</v>
      </c>
      <c r="J12" s="305" t="s">
        <v>74</v>
      </c>
      <c r="K12" s="40" t="s">
        <v>75</v>
      </c>
      <c r="L12" s="40" t="s">
        <v>76</v>
      </c>
      <c r="M12" s="38" t="s">
        <v>77</v>
      </c>
      <c r="N12" s="87"/>
      <c r="O12" s="39" t="s">
        <v>78</v>
      </c>
      <c r="P12" s="40" t="s">
        <v>78</v>
      </c>
      <c r="Q12" s="40" t="s">
        <v>72</v>
      </c>
      <c r="R12" s="40" t="s">
        <v>79</v>
      </c>
      <c r="S12" s="38" t="s">
        <v>79</v>
      </c>
      <c r="T12" s="87"/>
      <c r="U12" s="39" t="s">
        <v>72</v>
      </c>
      <c r="V12" s="40" t="s">
        <v>71</v>
      </c>
      <c r="W12" s="40" t="s">
        <v>80</v>
      </c>
      <c r="X12" s="40">
        <v>3.5799999999999998E-2</v>
      </c>
      <c r="Y12" s="38" t="s">
        <v>155</v>
      </c>
      <c r="AA12" s="39" t="s">
        <v>149</v>
      </c>
      <c r="AB12" s="37" t="s">
        <v>149</v>
      </c>
      <c r="AC12" s="400" t="s">
        <v>72</v>
      </c>
      <c r="AD12" s="37" t="s">
        <v>330</v>
      </c>
      <c r="AE12" s="38" t="s">
        <v>322</v>
      </c>
      <c r="AG12" s="39" t="s">
        <v>149</v>
      </c>
      <c r="AH12" s="37" t="s">
        <v>322</v>
      </c>
      <c r="AI12" s="400" t="s">
        <v>80</v>
      </c>
      <c r="AJ12" s="37" t="s">
        <v>374</v>
      </c>
      <c r="AK12" s="38" t="s">
        <v>155</v>
      </c>
      <c r="AM12" s="39" t="s">
        <v>72</v>
      </c>
      <c r="AN12" s="37" t="s">
        <v>322</v>
      </c>
      <c r="AO12" s="37" t="s">
        <v>311</v>
      </c>
      <c r="AP12" s="400" t="s">
        <v>318</v>
      </c>
      <c r="AQ12" s="38" t="s">
        <v>75</v>
      </c>
      <c r="AS12" s="412" t="s">
        <v>155</v>
      </c>
      <c r="AT12" s="37"/>
      <c r="AU12" s="37"/>
      <c r="AV12" s="400"/>
      <c r="AW12" s="38"/>
    </row>
    <row r="13" spans="1:49" x14ac:dyDescent="0.25">
      <c r="A13" s="41" t="s">
        <v>26</v>
      </c>
      <c r="B13" s="30"/>
      <c r="C13" s="42">
        <v>77</v>
      </c>
      <c r="D13" s="42">
        <v>94</v>
      </c>
      <c r="E13" s="42">
        <v>99</v>
      </c>
      <c r="F13" s="42">
        <v>85</v>
      </c>
      <c r="G13" s="43">
        <v>355</v>
      </c>
      <c r="H13" s="33"/>
      <c r="I13" s="44">
        <v>39</v>
      </c>
      <c r="J13" s="45">
        <v>-134</v>
      </c>
      <c r="K13" s="46">
        <v>114</v>
      </c>
      <c r="L13" s="46">
        <v>188</v>
      </c>
      <c r="M13" s="47">
        <v>207</v>
      </c>
      <c r="N13" s="33"/>
      <c r="O13" s="44">
        <v>81</v>
      </c>
      <c r="P13" s="46">
        <v>85</v>
      </c>
      <c r="Q13" s="46">
        <v>89</v>
      </c>
      <c r="R13" s="46">
        <v>87</v>
      </c>
      <c r="S13" s="47">
        <v>342</v>
      </c>
      <c r="T13" s="33"/>
      <c r="U13" s="44">
        <v>80</v>
      </c>
      <c r="V13" s="46">
        <v>92</v>
      </c>
      <c r="W13" s="46">
        <v>72</v>
      </c>
      <c r="X13" s="46">
        <v>87</v>
      </c>
      <c r="Y13" s="47">
        <v>331</v>
      </c>
      <c r="AA13" s="44">
        <v>39</v>
      </c>
      <c r="AB13" s="46">
        <v>35</v>
      </c>
      <c r="AC13" s="46">
        <v>56</v>
      </c>
      <c r="AD13" s="46">
        <v>70</v>
      </c>
      <c r="AE13" s="47">
        <v>200</v>
      </c>
      <c r="AG13" s="44">
        <v>62</v>
      </c>
      <c r="AH13" s="46">
        <v>69</v>
      </c>
      <c r="AI13" s="46">
        <v>53</v>
      </c>
      <c r="AJ13" s="46">
        <v>85</v>
      </c>
      <c r="AK13" s="47">
        <v>269</v>
      </c>
      <c r="AM13" s="44">
        <v>71</v>
      </c>
      <c r="AN13" s="46">
        <v>75</v>
      </c>
      <c r="AO13" s="495">
        <v>88</v>
      </c>
      <c r="AP13" s="46">
        <v>66</v>
      </c>
      <c r="AQ13" s="47">
        <v>300</v>
      </c>
      <c r="AS13" s="44">
        <v>80</v>
      </c>
      <c r="AT13" s="46"/>
      <c r="AU13" s="495"/>
      <c r="AV13" s="46"/>
      <c r="AW13" s="47"/>
    </row>
    <row r="14" spans="1:49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  <c r="AS14" s="82"/>
      <c r="AT14" s="82"/>
      <c r="AU14" s="82"/>
      <c r="AV14" s="82"/>
      <c r="AW14" s="82"/>
    </row>
    <row r="15" spans="1:49" x14ac:dyDescent="0.25">
      <c r="A15" s="41" t="s">
        <v>60</v>
      </c>
      <c r="B15" s="48"/>
      <c r="C15" s="49">
        <v>-57</v>
      </c>
      <c r="D15" s="49">
        <v>-49</v>
      </c>
      <c r="E15" s="49">
        <v>-43</v>
      </c>
      <c r="F15" s="49">
        <v>-40</v>
      </c>
      <c r="G15" s="50">
        <v>-189</v>
      </c>
      <c r="H15" s="33"/>
      <c r="I15" s="51">
        <v>-14</v>
      </c>
      <c r="J15" s="49">
        <v>-23</v>
      </c>
      <c r="K15" s="45">
        <v>-30</v>
      </c>
      <c r="L15" s="45">
        <v>-47</v>
      </c>
      <c r="M15" s="50">
        <v>-114</v>
      </c>
      <c r="N15" s="33"/>
      <c r="O15" s="51">
        <v>-16</v>
      </c>
      <c r="P15" s="45">
        <v>-29</v>
      </c>
      <c r="Q15" s="45">
        <v>-46</v>
      </c>
      <c r="R15" s="46">
        <v>20</v>
      </c>
      <c r="S15" s="50">
        <v>-71</v>
      </c>
      <c r="T15" s="33"/>
      <c r="U15" s="51">
        <v>-7</v>
      </c>
      <c r="V15" s="45">
        <v>-16</v>
      </c>
      <c r="W15" s="45">
        <v>-28</v>
      </c>
      <c r="X15" s="45">
        <v>-50</v>
      </c>
      <c r="Y15" s="47">
        <v>-101</v>
      </c>
      <c r="AA15" s="51">
        <v>12</v>
      </c>
      <c r="AB15" s="45">
        <v>-19</v>
      </c>
      <c r="AC15" s="45">
        <v>-24</v>
      </c>
      <c r="AD15" s="45">
        <v>-51</v>
      </c>
      <c r="AE15" s="47">
        <v>-82</v>
      </c>
      <c r="AG15" s="51">
        <v>-22</v>
      </c>
      <c r="AH15" s="45">
        <v>-32</v>
      </c>
      <c r="AI15" s="45">
        <v>-30</v>
      </c>
      <c r="AJ15" s="45">
        <v>-27</v>
      </c>
      <c r="AK15" s="47">
        <v>-111</v>
      </c>
      <c r="AM15" s="51">
        <v>-8</v>
      </c>
      <c r="AN15" s="45">
        <v>-12</v>
      </c>
      <c r="AO15" s="495">
        <v>-17</v>
      </c>
      <c r="AP15" s="45">
        <v>-38</v>
      </c>
      <c r="AQ15" s="47">
        <v>-75</v>
      </c>
      <c r="AS15" s="51">
        <v>-8</v>
      </c>
      <c r="AT15" s="45"/>
      <c r="AU15" s="495"/>
      <c r="AV15" s="45"/>
      <c r="AW15" s="47"/>
    </row>
    <row r="16" spans="1:49" ht="4.5" customHeight="1" x14ac:dyDescent="0.3">
      <c r="A16" s="88"/>
      <c r="B16" s="89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  <c r="AS16" s="82"/>
      <c r="AT16" s="82"/>
      <c r="AU16" s="82"/>
      <c r="AV16" s="82"/>
      <c r="AW16" s="82"/>
    </row>
    <row r="17" spans="1:49" x14ac:dyDescent="0.25">
      <c r="A17" s="41" t="s">
        <v>61</v>
      </c>
      <c r="B17" s="48"/>
      <c r="C17" s="42">
        <v>34</v>
      </c>
      <c r="D17" s="42">
        <v>46</v>
      </c>
      <c r="E17" s="42">
        <v>67</v>
      </c>
      <c r="F17" s="42">
        <v>57</v>
      </c>
      <c r="G17" s="43">
        <v>204</v>
      </c>
      <c r="H17" s="33"/>
      <c r="I17" s="44">
        <v>64</v>
      </c>
      <c r="J17" s="49">
        <v>-199</v>
      </c>
      <c r="K17" s="46">
        <v>111</v>
      </c>
      <c r="L17" s="46">
        <v>165</v>
      </c>
      <c r="M17" s="47">
        <v>141</v>
      </c>
      <c r="N17" s="33"/>
      <c r="O17" s="44">
        <v>91</v>
      </c>
      <c r="P17" s="42">
        <v>45</v>
      </c>
      <c r="Q17" s="46">
        <v>45</v>
      </c>
      <c r="R17" s="46">
        <v>31</v>
      </c>
      <c r="S17" s="47">
        <v>212</v>
      </c>
      <c r="T17" s="33"/>
      <c r="U17" s="44">
        <v>106</v>
      </c>
      <c r="V17" s="46">
        <v>63</v>
      </c>
      <c r="W17" s="46">
        <v>86</v>
      </c>
      <c r="X17" s="46">
        <v>14</v>
      </c>
      <c r="Y17" s="47">
        <v>269</v>
      </c>
      <c r="AA17" s="44">
        <v>106</v>
      </c>
      <c r="AB17" s="46">
        <v>6</v>
      </c>
      <c r="AC17" s="46">
        <v>73</v>
      </c>
      <c r="AD17" s="46">
        <v>51</v>
      </c>
      <c r="AE17" s="47">
        <v>236</v>
      </c>
      <c r="AG17" s="44">
        <v>68</v>
      </c>
      <c r="AH17" s="46">
        <v>27</v>
      </c>
      <c r="AI17" s="46">
        <v>86</v>
      </c>
      <c r="AJ17" s="46">
        <v>54</v>
      </c>
      <c r="AK17" s="47">
        <v>235</v>
      </c>
      <c r="AM17" s="44">
        <v>94</v>
      </c>
      <c r="AN17" s="46">
        <v>83</v>
      </c>
      <c r="AO17" s="496">
        <v>110</v>
      </c>
      <c r="AP17" s="46">
        <v>54</v>
      </c>
      <c r="AQ17" s="47">
        <v>341</v>
      </c>
      <c r="AS17" s="44">
        <v>94</v>
      </c>
      <c r="AT17" s="46"/>
      <c r="AU17" s="496"/>
      <c r="AV17" s="46"/>
      <c r="AW17" s="47"/>
    </row>
    <row r="18" spans="1:49" x14ac:dyDescent="0.3">
      <c r="AA18" s="76"/>
      <c r="AB18" s="76"/>
      <c r="AC18" s="76"/>
      <c r="AD18" s="76"/>
      <c r="AE18" s="76"/>
      <c r="AG18" s="76"/>
      <c r="AH18" s="76"/>
      <c r="AI18" s="76"/>
      <c r="AJ18" s="76"/>
      <c r="AK18" s="76"/>
      <c r="AM18" s="76"/>
      <c r="AN18" s="76"/>
      <c r="AO18" s="76"/>
      <c r="AP18" s="76"/>
      <c r="AQ18" s="76"/>
      <c r="AS18" s="76"/>
      <c r="AT18" s="76"/>
      <c r="AU18" s="76"/>
      <c r="AV18" s="76"/>
      <c r="AW18" s="76"/>
    </row>
    <row r="19" spans="1:49" ht="19.5" thickBot="1" x14ac:dyDescent="0.3">
      <c r="A19" s="80" t="s">
        <v>81</v>
      </c>
      <c r="AA19" s="76"/>
      <c r="AB19" s="76"/>
      <c r="AC19" s="76"/>
      <c r="AD19" s="76"/>
      <c r="AE19" s="76"/>
      <c r="AG19" s="76"/>
      <c r="AH19" s="76"/>
      <c r="AI19" s="76"/>
      <c r="AJ19" s="76"/>
      <c r="AK19" s="76"/>
      <c r="AM19" s="76"/>
      <c r="AN19" s="76"/>
      <c r="AO19" s="76"/>
      <c r="AP19" s="76"/>
      <c r="AQ19" s="76"/>
      <c r="AS19" s="76"/>
      <c r="AT19" s="76"/>
      <c r="AU19" s="76"/>
      <c r="AV19" s="76"/>
      <c r="AW19" s="76"/>
    </row>
    <row r="20" spans="1:49" ht="19.5" thickBot="1" x14ac:dyDescent="0.35">
      <c r="C20" s="530" t="s">
        <v>291</v>
      </c>
      <c r="D20" s="528"/>
      <c r="E20" s="528"/>
      <c r="F20" s="528"/>
      <c r="G20" s="531"/>
      <c r="I20" s="532" t="s">
        <v>290</v>
      </c>
      <c r="J20" s="533"/>
      <c r="K20" s="533"/>
      <c r="L20" s="533"/>
      <c r="M20" s="534"/>
      <c r="O20" s="532" t="s">
        <v>289</v>
      </c>
      <c r="P20" s="533"/>
      <c r="Q20" s="533"/>
      <c r="R20" s="533"/>
      <c r="S20" s="534"/>
      <c r="U20" s="541" t="s">
        <v>288</v>
      </c>
      <c r="V20" s="542"/>
      <c r="W20" s="542"/>
      <c r="X20" s="542"/>
      <c r="Y20" s="543"/>
      <c r="AA20" s="541" t="s">
        <v>292</v>
      </c>
      <c r="AB20" s="542"/>
      <c r="AC20" s="542"/>
      <c r="AD20" s="542"/>
      <c r="AE20" s="543"/>
      <c r="AG20" s="541" t="s">
        <v>343</v>
      </c>
      <c r="AH20" s="542"/>
      <c r="AI20" s="542"/>
      <c r="AJ20" s="542"/>
      <c r="AK20" s="543"/>
      <c r="AM20" s="541" t="s">
        <v>392</v>
      </c>
      <c r="AN20" s="542"/>
      <c r="AO20" s="542"/>
      <c r="AP20" s="542"/>
      <c r="AQ20" s="543"/>
      <c r="AS20" s="532" t="s">
        <v>430</v>
      </c>
      <c r="AT20" s="533"/>
      <c r="AU20" s="533"/>
      <c r="AV20" s="533"/>
      <c r="AW20" s="534"/>
    </row>
    <row r="21" spans="1:49" ht="22.5" customHeight="1" thickBot="1" x14ac:dyDescent="0.3">
      <c r="A21" s="9" t="s">
        <v>4</v>
      </c>
      <c r="B21" s="82"/>
      <c r="C21" s="11" t="s">
        <v>18</v>
      </c>
      <c r="D21" s="12" t="s">
        <v>19</v>
      </c>
      <c r="E21" s="12" t="s">
        <v>20</v>
      </c>
      <c r="F21" s="12" t="s">
        <v>21</v>
      </c>
      <c r="G21" s="13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55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55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55" t="s">
        <v>22</v>
      </c>
      <c r="AM21" s="53" t="s">
        <v>18</v>
      </c>
      <c r="AN21" s="54" t="s">
        <v>19</v>
      </c>
      <c r="AO21" s="54" t="s">
        <v>20</v>
      </c>
      <c r="AP21" s="54" t="s">
        <v>21</v>
      </c>
      <c r="AQ21" s="55" t="s">
        <v>22</v>
      </c>
      <c r="AS21" s="53" t="s">
        <v>18</v>
      </c>
      <c r="AT21" s="54" t="s">
        <v>19</v>
      </c>
      <c r="AU21" s="54" t="s">
        <v>20</v>
      </c>
      <c r="AV21" s="54" t="s">
        <v>21</v>
      </c>
      <c r="AW21" s="55" t="s">
        <v>22</v>
      </c>
    </row>
    <row r="22" spans="1:49" ht="22.5" customHeight="1" x14ac:dyDescent="0.25">
      <c r="A22" s="16" t="s">
        <v>82</v>
      </c>
      <c r="B22" s="91"/>
      <c r="C22" s="56">
        <v>2445</v>
      </c>
      <c r="D22" s="56">
        <v>2858</v>
      </c>
      <c r="E22" s="56">
        <v>2759</v>
      </c>
      <c r="F22" s="56">
        <v>4246</v>
      </c>
      <c r="G22" s="18">
        <v>12308</v>
      </c>
      <c r="H22" s="92"/>
      <c r="I22" s="57">
        <v>2250</v>
      </c>
      <c r="J22" s="56">
        <v>4007</v>
      </c>
      <c r="K22" s="56">
        <v>2684</v>
      </c>
      <c r="L22" s="56">
        <v>3785</v>
      </c>
      <c r="M22" s="18">
        <v>12726</v>
      </c>
      <c r="N22" s="92"/>
      <c r="O22" s="57">
        <v>2383</v>
      </c>
      <c r="P22" s="56">
        <v>2627</v>
      </c>
      <c r="Q22" s="56">
        <v>2419</v>
      </c>
      <c r="R22" s="56">
        <v>3665</v>
      </c>
      <c r="S22" s="18">
        <v>11094</v>
      </c>
      <c r="T22" s="92"/>
      <c r="U22" s="57">
        <v>2567</v>
      </c>
      <c r="V22" s="56">
        <v>2785</v>
      </c>
      <c r="W22" s="336">
        <v>2726</v>
      </c>
      <c r="X22" s="336">
        <v>3975</v>
      </c>
      <c r="Y22" s="18">
        <v>12053</v>
      </c>
      <c r="Z22" s="342"/>
      <c r="AA22" s="57">
        <v>3088</v>
      </c>
      <c r="AB22" s="56">
        <v>2868</v>
      </c>
      <c r="AC22" s="336">
        <v>2183.9000000000005</v>
      </c>
      <c r="AD22" s="336">
        <v>2468</v>
      </c>
      <c r="AE22" s="18">
        <v>10608</v>
      </c>
      <c r="AG22" s="57">
        <v>2860</v>
      </c>
      <c r="AH22" s="56">
        <v>2681</v>
      </c>
      <c r="AI22" s="336">
        <v>4524</v>
      </c>
      <c r="AJ22" s="336">
        <v>3212</v>
      </c>
      <c r="AK22" s="18">
        <v>13277</v>
      </c>
      <c r="AM22" s="57">
        <v>2316</v>
      </c>
      <c r="AN22" s="56">
        <v>1807</v>
      </c>
      <c r="AO22" s="336">
        <v>2651</v>
      </c>
      <c r="AP22" s="336">
        <v>3347</v>
      </c>
      <c r="AQ22" s="18">
        <v>10121</v>
      </c>
      <c r="AS22" s="522">
        <v>2220</v>
      </c>
      <c r="AT22" s="56"/>
      <c r="AU22" s="336"/>
      <c r="AV22" s="336"/>
      <c r="AW22" s="18"/>
    </row>
    <row r="23" spans="1:49" ht="22.5" customHeight="1" x14ac:dyDescent="0.25">
      <c r="A23" s="36" t="s">
        <v>83</v>
      </c>
      <c r="B23" s="91"/>
      <c r="C23" s="23">
        <v>903</v>
      </c>
      <c r="D23" s="21">
        <v>1482</v>
      </c>
      <c r="E23" s="21">
        <v>1165</v>
      </c>
      <c r="F23" s="21">
        <v>1520</v>
      </c>
      <c r="G23" s="22">
        <v>5070</v>
      </c>
      <c r="H23" s="92"/>
      <c r="I23" s="58">
        <v>845</v>
      </c>
      <c r="J23" s="21">
        <v>1163</v>
      </c>
      <c r="K23" s="21">
        <v>1177</v>
      </c>
      <c r="L23" s="21">
        <v>1589</v>
      </c>
      <c r="M23" s="22">
        <v>4774</v>
      </c>
      <c r="N23" s="92"/>
      <c r="O23" s="59">
        <v>1142</v>
      </c>
      <c r="P23" s="23">
        <v>874</v>
      </c>
      <c r="Q23" s="21">
        <v>1186</v>
      </c>
      <c r="R23" s="21">
        <v>1709</v>
      </c>
      <c r="S23" s="22">
        <v>4911</v>
      </c>
      <c r="T23" s="92"/>
      <c r="U23" s="59">
        <v>1168</v>
      </c>
      <c r="V23" s="21">
        <v>1055</v>
      </c>
      <c r="W23" s="332">
        <v>1133</v>
      </c>
      <c r="X23" s="332">
        <v>1366</v>
      </c>
      <c r="Y23" s="22">
        <v>4722</v>
      </c>
      <c r="Z23" s="342"/>
      <c r="AA23" s="59">
        <v>1223</v>
      </c>
      <c r="AB23" s="193">
        <v>843</v>
      </c>
      <c r="AC23" s="193">
        <v>656</v>
      </c>
      <c r="AD23" s="332">
        <v>1330</v>
      </c>
      <c r="AE23" s="22">
        <v>4052</v>
      </c>
      <c r="AG23" s="319">
        <v>813</v>
      </c>
      <c r="AH23" s="193">
        <v>1480</v>
      </c>
      <c r="AI23" s="193">
        <v>718</v>
      </c>
      <c r="AJ23" s="332">
        <v>1440</v>
      </c>
      <c r="AK23" s="22">
        <v>4451</v>
      </c>
      <c r="AM23" s="319">
        <v>981</v>
      </c>
      <c r="AN23" s="193">
        <v>880</v>
      </c>
      <c r="AO23" s="332">
        <v>1063</v>
      </c>
      <c r="AP23" s="514">
        <v>1500</v>
      </c>
      <c r="AQ23" s="22">
        <v>4424</v>
      </c>
      <c r="AS23" s="523">
        <v>1164</v>
      </c>
      <c r="AT23" s="193"/>
      <c r="AU23" s="332"/>
      <c r="AV23" s="514"/>
      <c r="AW23" s="22"/>
    </row>
    <row r="24" spans="1:49" ht="22.5" customHeight="1" x14ac:dyDescent="0.25">
      <c r="A24" s="60" t="s">
        <v>84</v>
      </c>
      <c r="B24" s="91"/>
      <c r="C24" s="61">
        <v>1542</v>
      </c>
      <c r="D24" s="61">
        <v>1376</v>
      </c>
      <c r="E24" s="61">
        <v>1594</v>
      </c>
      <c r="F24" s="61">
        <v>2726</v>
      </c>
      <c r="G24" s="22">
        <v>7238</v>
      </c>
      <c r="H24" s="92"/>
      <c r="I24" s="62">
        <v>1405</v>
      </c>
      <c r="J24" s="61">
        <v>2844</v>
      </c>
      <c r="K24" s="61">
        <v>1507</v>
      </c>
      <c r="L24" s="61">
        <v>2196</v>
      </c>
      <c r="M24" s="63">
        <v>7952</v>
      </c>
      <c r="N24" s="92"/>
      <c r="O24" s="62">
        <v>1241</v>
      </c>
      <c r="P24" s="61">
        <v>1754</v>
      </c>
      <c r="Q24" s="61">
        <v>1234</v>
      </c>
      <c r="R24" s="61">
        <v>1954</v>
      </c>
      <c r="S24" s="63">
        <v>6183</v>
      </c>
      <c r="T24" s="92"/>
      <c r="U24" s="62">
        <v>1399</v>
      </c>
      <c r="V24" s="61">
        <v>1730</v>
      </c>
      <c r="W24" s="337">
        <v>1593</v>
      </c>
      <c r="X24" s="337">
        <v>2609</v>
      </c>
      <c r="Y24" s="63">
        <v>7331</v>
      </c>
      <c r="Z24" s="342"/>
      <c r="AA24" s="62">
        <v>1865</v>
      </c>
      <c r="AB24" s="61">
        <v>2025</v>
      </c>
      <c r="AC24" s="337">
        <v>1527.9000000000005</v>
      </c>
      <c r="AD24" s="337">
        <v>1138</v>
      </c>
      <c r="AE24" s="63">
        <v>6556</v>
      </c>
      <c r="AG24" s="62">
        <v>2047</v>
      </c>
      <c r="AH24" s="61">
        <v>1201</v>
      </c>
      <c r="AI24" s="337">
        <v>3806</v>
      </c>
      <c r="AJ24" s="337">
        <v>1772</v>
      </c>
      <c r="AK24" s="63">
        <v>8826</v>
      </c>
      <c r="AM24" s="62">
        <v>1335</v>
      </c>
      <c r="AN24" s="375">
        <v>927</v>
      </c>
      <c r="AO24" s="337">
        <v>1588</v>
      </c>
      <c r="AP24" s="61">
        <v>1847</v>
      </c>
      <c r="AQ24" s="63">
        <v>5697</v>
      </c>
      <c r="AS24" s="524">
        <v>1056</v>
      </c>
      <c r="AT24" s="375"/>
      <c r="AU24" s="337"/>
      <c r="AV24" s="61"/>
      <c r="AW24" s="63"/>
    </row>
    <row r="25" spans="1:49" ht="22.5" customHeight="1" x14ac:dyDescent="0.3">
      <c r="W25" s="338"/>
      <c r="AA25" s="76"/>
      <c r="AB25" s="76"/>
      <c r="AC25" s="338"/>
      <c r="AD25" s="76"/>
      <c r="AE25" s="76"/>
      <c r="AG25" s="76"/>
      <c r="AH25" s="76"/>
      <c r="AI25" s="338"/>
      <c r="AJ25" s="76"/>
      <c r="AK25" s="76"/>
      <c r="AM25" s="76"/>
      <c r="AN25" s="76"/>
      <c r="AO25" s="338"/>
      <c r="AP25" s="76"/>
      <c r="AQ25" s="76"/>
      <c r="AS25" s="76"/>
      <c r="AT25" s="76"/>
      <c r="AU25" s="338"/>
      <c r="AV25" s="76"/>
      <c r="AW25" s="76"/>
    </row>
    <row r="26" spans="1:49" x14ac:dyDescent="0.3">
      <c r="B26" s="93"/>
      <c r="C26" s="536" t="s">
        <v>291</v>
      </c>
      <c r="D26" s="537"/>
      <c r="E26" s="537"/>
      <c r="F26" s="538"/>
      <c r="H26" s="93"/>
      <c r="I26" s="539" t="s">
        <v>290</v>
      </c>
      <c r="J26" s="539"/>
      <c r="K26" s="539"/>
      <c r="L26" s="540"/>
      <c r="O26" s="536" t="s">
        <v>289</v>
      </c>
      <c r="P26" s="537"/>
      <c r="Q26" s="537"/>
      <c r="R26" s="538"/>
      <c r="U26" s="536" t="s">
        <v>288</v>
      </c>
      <c r="V26" s="537"/>
      <c r="W26" s="537"/>
      <c r="X26" s="538"/>
      <c r="AA26" s="536" t="s">
        <v>292</v>
      </c>
      <c r="AB26" s="537"/>
      <c r="AC26" s="537"/>
      <c r="AD26" s="538"/>
      <c r="AE26" s="76"/>
      <c r="AG26" s="536" t="s">
        <v>343</v>
      </c>
      <c r="AH26" s="537"/>
      <c r="AI26" s="537"/>
      <c r="AJ26" s="538"/>
      <c r="AK26" s="76"/>
      <c r="AM26" s="536" t="s">
        <v>392</v>
      </c>
      <c r="AN26" s="537"/>
      <c r="AO26" s="537"/>
      <c r="AP26" s="538"/>
      <c r="AQ26" s="76"/>
      <c r="AS26" s="536" t="s">
        <v>430</v>
      </c>
      <c r="AT26" s="537"/>
      <c r="AU26" s="537"/>
      <c r="AV26" s="538"/>
      <c r="AW26" s="76"/>
    </row>
    <row r="27" spans="1:49" ht="33" customHeight="1" thickBot="1" x14ac:dyDescent="0.35">
      <c r="B27" s="89"/>
      <c r="C27" s="103" t="s">
        <v>85</v>
      </c>
      <c r="D27" s="101" t="s">
        <v>86</v>
      </c>
      <c r="E27" s="101" t="s">
        <v>87</v>
      </c>
      <c r="F27" s="102" t="s">
        <v>88</v>
      </c>
      <c r="G27" s="10"/>
      <c r="H27" s="52"/>
      <c r="I27" s="101" t="s">
        <v>85</v>
      </c>
      <c r="J27" s="101" t="s">
        <v>86</v>
      </c>
      <c r="K27" s="101" t="s">
        <v>87</v>
      </c>
      <c r="L27" s="102" t="s">
        <v>88</v>
      </c>
      <c r="M27" s="10"/>
      <c r="N27" s="10"/>
      <c r="O27" s="103" t="s">
        <v>85</v>
      </c>
      <c r="P27" s="101" t="s">
        <v>86</v>
      </c>
      <c r="Q27" s="101" t="s">
        <v>87</v>
      </c>
      <c r="R27" s="102" t="s">
        <v>88</v>
      </c>
      <c r="S27" s="10"/>
      <c r="T27" s="10"/>
      <c r="U27" s="103" t="s">
        <v>85</v>
      </c>
      <c r="V27" s="101" t="s">
        <v>86</v>
      </c>
      <c r="W27" s="101" t="s">
        <v>87</v>
      </c>
      <c r="X27" s="102" t="s">
        <v>88</v>
      </c>
      <c r="AA27" s="103" t="s">
        <v>85</v>
      </c>
      <c r="AB27" s="101" t="s">
        <v>86</v>
      </c>
      <c r="AC27" s="101" t="s">
        <v>87</v>
      </c>
      <c r="AD27" s="102" t="s">
        <v>88</v>
      </c>
      <c r="AE27" s="76"/>
      <c r="AG27" s="103" t="s">
        <v>85</v>
      </c>
      <c r="AH27" s="101" t="s">
        <v>86</v>
      </c>
      <c r="AI27" s="101" t="s">
        <v>87</v>
      </c>
      <c r="AJ27" s="102" t="s">
        <v>88</v>
      </c>
      <c r="AK27" s="76"/>
      <c r="AM27" s="103" t="s">
        <v>85</v>
      </c>
      <c r="AN27" s="101" t="s">
        <v>86</v>
      </c>
      <c r="AO27" s="101" t="s">
        <v>87</v>
      </c>
      <c r="AP27" s="102" t="s">
        <v>88</v>
      </c>
      <c r="AQ27" s="76"/>
      <c r="AS27" s="103" t="s">
        <v>85</v>
      </c>
      <c r="AT27" s="101" t="s">
        <v>86</v>
      </c>
      <c r="AU27" s="101" t="s">
        <v>87</v>
      </c>
      <c r="AV27" s="102" t="s">
        <v>88</v>
      </c>
      <c r="AW27" s="76"/>
    </row>
    <row r="28" spans="1:49" x14ac:dyDescent="0.25">
      <c r="A28" s="16" t="s">
        <v>89</v>
      </c>
      <c r="B28" s="89"/>
      <c r="C28" s="64" t="s">
        <v>90</v>
      </c>
      <c r="D28" s="64" t="s">
        <v>91</v>
      </c>
      <c r="E28" s="64" t="s">
        <v>92</v>
      </c>
      <c r="F28" s="65" t="s">
        <v>93</v>
      </c>
      <c r="G28" s="82"/>
      <c r="H28" s="89"/>
      <c r="I28" s="66" t="s">
        <v>94</v>
      </c>
      <c r="J28" s="66" t="s">
        <v>95</v>
      </c>
      <c r="K28" s="66" t="s">
        <v>96</v>
      </c>
      <c r="L28" s="67" t="s">
        <v>90</v>
      </c>
      <c r="M28" s="82"/>
      <c r="N28" s="82"/>
      <c r="O28" s="68" t="s">
        <v>91</v>
      </c>
      <c r="P28" s="66" t="s">
        <v>97</v>
      </c>
      <c r="Q28" s="66" t="s">
        <v>98</v>
      </c>
      <c r="R28" s="67" t="s">
        <v>99</v>
      </c>
      <c r="S28" s="82"/>
      <c r="T28" s="82"/>
      <c r="U28" s="68" t="s">
        <v>99</v>
      </c>
      <c r="V28" s="66" t="s">
        <v>100</v>
      </c>
      <c r="W28" s="329" t="s">
        <v>101</v>
      </c>
      <c r="X28" s="67" t="s">
        <v>243</v>
      </c>
      <c r="AA28" s="68" t="s">
        <v>293</v>
      </c>
      <c r="AB28" s="66" t="s">
        <v>307</v>
      </c>
      <c r="AC28" s="329" t="s">
        <v>320</v>
      </c>
      <c r="AD28" s="67" t="s">
        <v>293</v>
      </c>
      <c r="AE28" s="76"/>
      <c r="AG28" s="68" t="s">
        <v>350</v>
      </c>
      <c r="AH28" s="66" t="s">
        <v>356</v>
      </c>
      <c r="AI28" s="329" t="s">
        <v>364</v>
      </c>
      <c r="AJ28" s="67" t="s">
        <v>375</v>
      </c>
      <c r="AK28" s="76"/>
      <c r="AM28" s="68" t="s">
        <v>402</v>
      </c>
      <c r="AN28" s="66" t="s">
        <v>406</v>
      </c>
      <c r="AO28" s="329" t="s">
        <v>406</v>
      </c>
      <c r="AP28" s="67" t="s">
        <v>397</v>
      </c>
      <c r="AQ28" s="76"/>
      <c r="AS28" s="68" t="s">
        <v>406</v>
      </c>
      <c r="AT28" s="66"/>
      <c r="AU28" s="329"/>
      <c r="AV28" s="67"/>
      <c r="AW28" s="76"/>
    </row>
    <row r="29" spans="1:49" x14ac:dyDescent="0.25">
      <c r="A29" s="69" t="s">
        <v>102</v>
      </c>
      <c r="B29" s="89"/>
      <c r="C29" s="70" t="s">
        <v>103</v>
      </c>
      <c r="D29" s="70" t="s">
        <v>104</v>
      </c>
      <c r="E29" s="70" t="s">
        <v>105</v>
      </c>
      <c r="F29" s="71" t="s">
        <v>106</v>
      </c>
      <c r="G29" s="82"/>
      <c r="H29" s="89"/>
      <c r="I29" s="70" t="s">
        <v>107</v>
      </c>
      <c r="J29" s="70" t="s">
        <v>108</v>
      </c>
      <c r="K29" s="70" t="s">
        <v>109</v>
      </c>
      <c r="L29" s="71" t="s">
        <v>110</v>
      </c>
      <c r="M29" s="82"/>
      <c r="N29" s="82"/>
      <c r="O29" s="72" t="s">
        <v>111</v>
      </c>
      <c r="P29" s="70" t="s">
        <v>111</v>
      </c>
      <c r="Q29" s="70" t="s">
        <v>111</v>
      </c>
      <c r="R29" s="71" t="s">
        <v>108</v>
      </c>
      <c r="S29" s="82"/>
      <c r="T29" s="82"/>
      <c r="U29" s="72" t="s">
        <v>112</v>
      </c>
      <c r="V29" s="70" t="s">
        <v>112</v>
      </c>
      <c r="W29" s="70" t="s">
        <v>113</v>
      </c>
      <c r="X29" s="71" t="s">
        <v>113</v>
      </c>
      <c r="AA29" s="416"/>
      <c r="AB29" s="417"/>
      <c r="AC29" s="417"/>
      <c r="AD29" s="418"/>
      <c r="AE29" s="76"/>
      <c r="AG29" s="416"/>
      <c r="AH29" s="417"/>
      <c r="AI29" s="417"/>
      <c r="AJ29" s="418"/>
      <c r="AK29" s="76"/>
      <c r="AM29" s="416"/>
      <c r="AN29" s="417"/>
      <c r="AO29" s="417"/>
      <c r="AP29" s="418"/>
      <c r="AQ29" s="76"/>
      <c r="AS29" s="416"/>
      <c r="AT29" s="417"/>
      <c r="AU29" s="417"/>
      <c r="AV29" s="418"/>
      <c r="AW29" s="76"/>
    </row>
    <row r="30" spans="1:49" x14ac:dyDescent="0.25">
      <c r="A30" s="69" t="s">
        <v>114</v>
      </c>
      <c r="B30" s="89"/>
      <c r="C30" s="70" t="s">
        <v>115</v>
      </c>
      <c r="D30" s="70" t="s">
        <v>116</v>
      </c>
      <c r="E30" s="70" t="s">
        <v>117</v>
      </c>
      <c r="F30" s="71" t="s">
        <v>118</v>
      </c>
      <c r="G30" s="82"/>
      <c r="H30" s="89"/>
      <c r="I30" s="70" t="s">
        <v>107</v>
      </c>
      <c r="J30" s="70" t="s">
        <v>119</v>
      </c>
      <c r="K30" s="70" t="s">
        <v>120</v>
      </c>
      <c r="L30" s="71" t="s">
        <v>121</v>
      </c>
      <c r="M30" s="82"/>
      <c r="N30" s="82"/>
      <c r="O30" s="72" t="s">
        <v>115</v>
      </c>
      <c r="P30" s="70" t="s">
        <v>122</v>
      </c>
      <c r="Q30" s="70" t="s">
        <v>123</v>
      </c>
      <c r="R30" s="71" t="s">
        <v>124</v>
      </c>
      <c r="S30" s="82"/>
      <c r="T30" s="82"/>
      <c r="U30" s="72" t="s">
        <v>125</v>
      </c>
      <c r="V30" s="70" t="s">
        <v>126</v>
      </c>
      <c r="W30" s="70" t="s">
        <v>127</v>
      </c>
      <c r="X30" s="71" t="s">
        <v>132</v>
      </c>
      <c r="AA30" s="416"/>
      <c r="AB30" s="417"/>
      <c r="AC30" s="417"/>
      <c r="AD30" s="418"/>
      <c r="AE30" s="76"/>
      <c r="AG30" s="416"/>
      <c r="AH30" s="417"/>
      <c r="AI30" s="417"/>
      <c r="AJ30" s="418"/>
      <c r="AK30" s="76"/>
      <c r="AM30" s="416"/>
      <c r="AN30" s="417"/>
      <c r="AO30" s="417"/>
      <c r="AP30" s="418"/>
      <c r="AQ30" s="76"/>
      <c r="AS30" s="416"/>
      <c r="AT30" s="417"/>
      <c r="AU30" s="417"/>
      <c r="AV30" s="418"/>
      <c r="AW30" s="76"/>
    </row>
    <row r="31" spans="1:49" x14ac:dyDescent="0.25">
      <c r="A31" s="69" t="s">
        <v>297</v>
      </c>
      <c r="B31" s="89"/>
      <c r="C31" s="417"/>
      <c r="D31" s="417"/>
      <c r="E31" s="417"/>
      <c r="F31" s="418"/>
      <c r="G31" s="82"/>
      <c r="H31" s="89"/>
      <c r="I31" s="417"/>
      <c r="J31" s="417"/>
      <c r="K31" s="417"/>
      <c r="L31" s="418"/>
      <c r="M31" s="82"/>
      <c r="N31" s="82"/>
      <c r="O31" s="416"/>
      <c r="P31" s="417"/>
      <c r="Q31" s="417"/>
      <c r="R31" s="418"/>
      <c r="S31" s="82"/>
      <c r="T31" s="82"/>
      <c r="U31" s="416"/>
      <c r="V31" s="417"/>
      <c r="W31" s="417"/>
      <c r="X31" s="418"/>
      <c r="AA31" s="72" t="s">
        <v>296</v>
      </c>
      <c r="AB31" s="70" t="s">
        <v>308</v>
      </c>
      <c r="AC31" s="70" t="s">
        <v>104</v>
      </c>
      <c r="AD31" s="71" t="s">
        <v>104</v>
      </c>
      <c r="AE31" s="76"/>
      <c r="AG31" s="72" t="s">
        <v>296</v>
      </c>
      <c r="AH31" s="70" t="s">
        <v>113</v>
      </c>
      <c r="AI31" s="70" t="s">
        <v>365</v>
      </c>
      <c r="AJ31" s="71" t="s">
        <v>331</v>
      </c>
      <c r="AK31" s="76"/>
      <c r="AM31" s="72" t="s">
        <v>103</v>
      </c>
      <c r="AN31" s="70" t="s">
        <v>110</v>
      </c>
      <c r="AO31" s="70" t="s">
        <v>319</v>
      </c>
      <c r="AP31" s="71" t="s">
        <v>421</v>
      </c>
      <c r="AQ31" s="76"/>
      <c r="AS31" s="72" t="s">
        <v>112</v>
      </c>
      <c r="AT31" s="70"/>
      <c r="AU31" s="70"/>
      <c r="AV31" s="71"/>
      <c r="AW31" s="76"/>
    </row>
    <row r="32" spans="1:49" x14ac:dyDescent="0.25">
      <c r="A32" s="69" t="s">
        <v>295</v>
      </c>
      <c r="B32" s="89"/>
      <c r="C32" s="417"/>
      <c r="D32" s="417"/>
      <c r="E32" s="417"/>
      <c r="F32" s="418"/>
      <c r="G32" s="82"/>
      <c r="H32" s="89"/>
      <c r="I32" s="417"/>
      <c r="J32" s="417"/>
      <c r="K32" s="417"/>
      <c r="L32" s="418"/>
      <c r="M32" s="82"/>
      <c r="N32" s="82"/>
      <c r="O32" s="416"/>
      <c r="P32" s="417"/>
      <c r="Q32" s="417"/>
      <c r="R32" s="418"/>
      <c r="S32" s="82"/>
      <c r="T32" s="82"/>
      <c r="U32" s="416"/>
      <c r="V32" s="417"/>
      <c r="W32" s="417"/>
      <c r="X32" s="418"/>
      <c r="AA32" s="72" t="s">
        <v>112</v>
      </c>
      <c r="AB32" s="70" t="s">
        <v>110</v>
      </c>
      <c r="AC32" s="70" t="s">
        <v>319</v>
      </c>
      <c r="AD32" s="71" t="s">
        <v>331</v>
      </c>
      <c r="AE32" s="76"/>
      <c r="AG32" s="72" t="s">
        <v>106</v>
      </c>
      <c r="AH32" s="70" t="s">
        <v>110</v>
      </c>
      <c r="AI32" s="70" t="s">
        <v>366</v>
      </c>
      <c r="AJ32" s="71" t="s">
        <v>357</v>
      </c>
      <c r="AK32" s="76"/>
      <c r="AM32" s="72" t="s">
        <v>142</v>
      </c>
      <c r="AN32" s="70" t="s">
        <v>407</v>
      </c>
      <c r="AO32" s="70" t="s">
        <v>365</v>
      </c>
      <c r="AP32" s="71" t="s">
        <v>357</v>
      </c>
      <c r="AQ32" s="76"/>
      <c r="AS32" s="72" t="s">
        <v>103</v>
      </c>
      <c r="AT32" s="70"/>
      <c r="AU32" s="70"/>
      <c r="AV32" s="71"/>
      <c r="AW32" s="76"/>
    </row>
    <row r="33" spans="1:49" x14ac:dyDescent="0.25">
      <c r="A33" s="69" t="s">
        <v>128</v>
      </c>
      <c r="B33" s="89"/>
      <c r="C33" s="70" t="s">
        <v>122</v>
      </c>
      <c r="D33" s="70" t="s">
        <v>123</v>
      </c>
      <c r="E33" s="70" t="s">
        <v>129</v>
      </c>
      <c r="F33" s="71" t="s">
        <v>130</v>
      </c>
      <c r="G33" s="82"/>
      <c r="H33" s="89"/>
      <c r="I33" s="70" t="s">
        <v>107</v>
      </c>
      <c r="J33" s="70" t="s">
        <v>131</v>
      </c>
      <c r="K33" s="70" t="s">
        <v>132</v>
      </c>
      <c r="L33" s="71" t="s">
        <v>133</v>
      </c>
      <c r="M33" s="82"/>
      <c r="N33" s="82"/>
      <c r="O33" s="72" t="s">
        <v>134</v>
      </c>
      <c r="P33" s="70" t="s">
        <v>135</v>
      </c>
      <c r="Q33" s="70" t="s">
        <v>129</v>
      </c>
      <c r="R33" s="71" t="s">
        <v>133</v>
      </c>
      <c r="S33" s="82"/>
      <c r="T33" s="82"/>
      <c r="U33" s="72" t="s">
        <v>136</v>
      </c>
      <c r="V33" s="70" t="s">
        <v>123</v>
      </c>
      <c r="W33" s="70" t="s">
        <v>137</v>
      </c>
      <c r="X33" s="71" t="s">
        <v>273</v>
      </c>
      <c r="AA33" s="72" t="s">
        <v>294</v>
      </c>
      <c r="AB33" s="70" t="s">
        <v>309</v>
      </c>
      <c r="AC33" s="70" t="s">
        <v>135</v>
      </c>
      <c r="AD33" s="71" t="s">
        <v>129</v>
      </c>
      <c r="AE33" s="76"/>
      <c r="AG33" s="72" t="s">
        <v>294</v>
      </c>
      <c r="AH33" s="70" t="s">
        <v>309</v>
      </c>
      <c r="AI33" s="70" t="s">
        <v>367</v>
      </c>
      <c r="AJ33" s="71" t="s">
        <v>124</v>
      </c>
      <c r="AK33" s="76"/>
      <c r="AM33" s="72" t="s">
        <v>116</v>
      </c>
      <c r="AN33" s="70" t="s">
        <v>134</v>
      </c>
      <c r="AO33" s="70" t="s">
        <v>131</v>
      </c>
      <c r="AP33" s="71" t="s">
        <v>422</v>
      </c>
      <c r="AQ33" s="76"/>
      <c r="AS33" s="72" t="s">
        <v>116</v>
      </c>
      <c r="AT33" s="70"/>
      <c r="AU33" s="70"/>
      <c r="AV33" s="71"/>
      <c r="AW33" s="76"/>
    </row>
    <row r="34" spans="1:49" x14ac:dyDescent="0.25">
      <c r="A34" s="60" t="s">
        <v>138</v>
      </c>
      <c r="B34" s="89"/>
      <c r="C34" s="73" t="s">
        <v>129</v>
      </c>
      <c r="D34" s="73" t="s">
        <v>136</v>
      </c>
      <c r="E34" s="73" t="s">
        <v>139</v>
      </c>
      <c r="F34" s="74" t="s">
        <v>140</v>
      </c>
      <c r="G34" s="82"/>
      <c r="H34" s="89"/>
      <c r="I34" s="73" t="s">
        <v>107</v>
      </c>
      <c r="J34" s="73" t="s">
        <v>136</v>
      </c>
      <c r="K34" s="73" t="s">
        <v>139</v>
      </c>
      <c r="L34" s="74" t="s">
        <v>140</v>
      </c>
      <c r="M34" s="82"/>
      <c r="N34" s="82"/>
      <c r="O34" s="75" t="s">
        <v>141</v>
      </c>
      <c r="P34" s="73" t="s">
        <v>126</v>
      </c>
      <c r="Q34" s="73" t="s">
        <v>142</v>
      </c>
      <c r="R34" s="74" t="s">
        <v>140</v>
      </c>
      <c r="S34" s="82"/>
      <c r="T34" s="82"/>
      <c r="U34" s="75" t="s">
        <v>132</v>
      </c>
      <c r="V34" s="73" t="s">
        <v>143</v>
      </c>
      <c r="W34" s="73" t="s">
        <v>139</v>
      </c>
      <c r="X34" s="74" t="s">
        <v>140</v>
      </c>
      <c r="AA34" s="75" t="s">
        <v>134</v>
      </c>
      <c r="AB34" s="73" t="s">
        <v>310</v>
      </c>
      <c r="AC34" s="73" t="s">
        <v>103</v>
      </c>
      <c r="AD34" s="74" t="s">
        <v>140</v>
      </c>
      <c r="AE34" s="76"/>
      <c r="AG34" s="75" t="s">
        <v>351</v>
      </c>
      <c r="AH34" s="73" t="s">
        <v>357</v>
      </c>
      <c r="AI34" s="73" t="s">
        <v>110</v>
      </c>
      <c r="AJ34" s="74" t="s">
        <v>140</v>
      </c>
      <c r="AK34" s="76"/>
      <c r="AM34" s="75" t="s">
        <v>403</v>
      </c>
      <c r="AN34" s="73" t="s">
        <v>357</v>
      </c>
      <c r="AO34" s="73" t="s">
        <v>110</v>
      </c>
      <c r="AP34" s="74" t="s">
        <v>140</v>
      </c>
      <c r="AQ34" s="76"/>
      <c r="AS34" s="75" t="s">
        <v>123</v>
      </c>
      <c r="AT34" s="73"/>
      <c r="AU34" s="73"/>
      <c r="AV34" s="74"/>
      <c r="AW34" s="76"/>
    </row>
    <row r="37" spans="1:49" x14ac:dyDescent="0.25">
      <c r="A37" s="128" t="s">
        <v>144</v>
      </c>
    </row>
    <row r="38" spans="1:49" x14ac:dyDescent="0.25">
      <c r="A38" s="128" t="s">
        <v>145</v>
      </c>
    </row>
    <row r="39" spans="1:49" x14ac:dyDescent="0.25">
      <c r="A39" s="8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</row>
    <row r="40" spans="1:49" x14ac:dyDescent="0.25">
      <c r="A40" s="8" t="s">
        <v>305</v>
      </c>
      <c r="J40" s="95"/>
    </row>
    <row r="41" spans="1:49" x14ac:dyDescent="0.3">
      <c r="J41" s="95"/>
    </row>
    <row r="43" spans="1:49" x14ac:dyDescent="0.3">
      <c r="B43" s="96"/>
      <c r="C43" s="97"/>
      <c r="D43" s="97"/>
      <c r="E43" s="97"/>
      <c r="F43" s="97"/>
      <c r="G43" s="97"/>
      <c r="H43" s="96"/>
      <c r="I43" s="97"/>
      <c r="J43" s="97"/>
      <c r="K43" s="97"/>
      <c r="L43" s="97"/>
      <c r="M43" s="97"/>
      <c r="N43" s="96"/>
      <c r="O43" s="97"/>
      <c r="P43" s="97"/>
      <c r="Q43" s="97"/>
      <c r="R43" s="97"/>
      <c r="S43" s="97"/>
    </row>
    <row r="44" spans="1:49" x14ac:dyDescent="0.3">
      <c r="K44" s="95"/>
    </row>
  </sheetData>
  <mergeCells count="24">
    <mergeCell ref="AS4:AW4"/>
    <mergeCell ref="AS20:AW20"/>
    <mergeCell ref="AS26:AV26"/>
    <mergeCell ref="AG20:AK20"/>
    <mergeCell ref="AG26:AJ26"/>
    <mergeCell ref="AA4:AE4"/>
    <mergeCell ref="AA20:AE20"/>
    <mergeCell ref="AA26:AD26"/>
    <mergeCell ref="AM4:AQ4"/>
    <mergeCell ref="AM20:AQ20"/>
    <mergeCell ref="AM26:AP26"/>
    <mergeCell ref="AG4:AK4"/>
    <mergeCell ref="U26:X26"/>
    <mergeCell ref="C26:F26"/>
    <mergeCell ref="I26:L26"/>
    <mergeCell ref="O26:R26"/>
    <mergeCell ref="C4:G4"/>
    <mergeCell ref="I4:M4"/>
    <mergeCell ref="O4:S4"/>
    <mergeCell ref="U4:Y4"/>
    <mergeCell ref="C20:G20"/>
    <mergeCell ref="I20:M20"/>
    <mergeCell ref="O20:S20"/>
    <mergeCell ref="U20:Y20"/>
  </mergeCells>
  <pageMargins left="0.25" right="0.25" top="0.75" bottom="0.75" header="0.3" footer="0.3"/>
  <pageSetup paperSize="9" scale="58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54F9-8056-4F8B-84CA-36C805DB36AB}">
  <sheetPr>
    <tabColor theme="5"/>
    <pageSetUpPr fitToPage="1"/>
  </sheetPr>
  <dimension ref="A1:AW34"/>
  <sheetViews>
    <sheetView showGridLines="0" zoomScale="85" zoomScaleNormal="85" workbookViewId="0">
      <selection activeCell="AS9" sqref="AS9"/>
    </sheetView>
  </sheetViews>
  <sheetFormatPr baseColWidth="10" defaultColWidth="11.42578125" defaultRowHeight="18.75" x14ac:dyDescent="0.3"/>
  <cols>
    <col min="1" max="1" width="66.85546875" style="81" customWidth="1"/>
    <col min="2" max="2" width="1.7109375" style="76" customWidth="1"/>
    <col min="3" max="7" width="12.5703125" style="76" hidden="1" customWidth="1"/>
    <col min="8" max="8" width="1.7109375" style="76" hidden="1" customWidth="1"/>
    <col min="9" max="13" width="12.5703125" style="76" hidden="1" customWidth="1"/>
    <col min="14" max="14" width="1.7109375" style="76" hidden="1" customWidth="1"/>
    <col min="15" max="19" width="12.5703125" style="76" hidden="1" customWidth="1"/>
    <col min="20" max="20" width="1.7109375" style="76" hidden="1" customWidth="1"/>
    <col min="21" max="25" width="12.5703125" style="76" hidden="1" customWidth="1"/>
    <col min="26" max="26" width="1.7109375" hidden="1" customWidth="1"/>
    <col min="27" max="31" width="12.7109375" hidden="1" customWidth="1"/>
    <col min="32" max="32" width="1.7109375" hidden="1" customWidth="1"/>
    <col min="33" max="33" width="12.7109375" bestFit="1" customWidth="1"/>
    <col min="34" max="34" width="13" bestFit="1" customWidth="1"/>
    <col min="35" max="35" width="12.85546875" bestFit="1" customWidth="1"/>
    <col min="36" max="36" width="12.7109375" bestFit="1" customWidth="1"/>
    <col min="38" max="38" width="2.42578125" customWidth="1"/>
    <col min="39" max="39" width="12.7109375" bestFit="1" customWidth="1"/>
    <col min="40" max="40" width="13" bestFit="1" customWidth="1"/>
    <col min="41" max="41" width="12.85546875" bestFit="1" customWidth="1"/>
    <col min="42" max="42" width="12.7109375" bestFit="1" customWidth="1"/>
    <col min="44" max="44" width="2.42578125" customWidth="1"/>
    <col min="45" max="45" width="12.7109375" bestFit="1" customWidth="1"/>
    <col min="46" max="46" width="13" bestFit="1" customWidth="1"/>
    <col min="47" max="47" width="12.85546875" bestFit="1" customWidth="1"/>
    <col min="48" max="48" width="12.7109375" bestFit="1" customWidth="1"/>
  </cols>
  <sheetData>
    <row r="1" spans="1:49" x14ac:dyDescent="0.25">
      <c r="A1" s="7" t="s">
        <v>146</v>
      </c>
    </row>
    <row r="2" spans="1:49" x14ac:dyDescent="0.25">
      <c r="A2" s="7"/>
    </row>
    <row r="3" spans="1:49" ht="19.5" thickBot="1" x14ac:dyDescent="0.3">
      <c r="A3" s="80" t="s">
        <v>66</v>
      </c>
    </row>
    <row r="4" spans="1:49" ht="19.5" thickBot="1" x14ac:dyDescent="0.35">
      <c r="C4" s="530">
        <v>2019</v>
      </c>
      <c r="D4" s="528"/>
      <c r="E4" s="528"/>
      <c r="F4" s="528"/>
      <c r="G4" s="529"/>
      <c r="I4" s="532">
        <v>2020</v>
      </c>
      <c r="J4" s="533"/>
      <c r="K4" s="533"/>
      <c r="L4" s="533"/>
      <c r="M4" s="534"/>
      <c r="O4" s="532">
        <v>2021</v>
      </c>
      <c r="P4" s="533"/>
      <c r="Q4" s="533"/>
      <c r="R4" s="533"/>
      <c r="S4" s="534"/>
      <c r="U4" s="532">
        <v>2022</v>
      </c>
      <c r="V4" s="533"/>
      <c r="W4" s="533"/>
      <c r="X4" s="533"/>
      <c r="Y4" s="534"/>
      <c r="AA4" s="532">
        <v>2023</v>
      </c>
      <c r="AB4" s="533"/>
      <c r="AC4" s="533"/>
      <c r="AD4" s="533"/>
      <c r="AE4" s="534"/>
      <c r="AG4" s="532">
        <v>2024</v>
      </c>
      <c r="AH4" s="533"/>
      <c r="AI4" s="533"/>
      <c r="AJ4" s="533"/>
      <c r="AK4" s="534"/>
      <c r="AM4" s="532">
        <v>2025</v>
      </c>
      <c r="AN4" s="533"/>
      <c r="AO4" s="533"/>
      <c r="AP4" s="533"/>
      <c r="AQ4" s="534"/>
      <c r="AS4" s="532">
        <v>2026</v>
      </c>
      <c r="AT4" s="533"/>
      <c r="AU4" s="533"/>
      <c r="AV4" s="533"/>
      <c r="AW4" s="534"/>
    </row>
    <row r="5" spans="1:49" ht="19.5" thickBot="1" x14ac:dyDescent="0.3">
      <c r="A5" s="9" t="s">
        <v>4</v>
      </c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I5" s="107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O5" s="107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107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  <c r="AS5" s="107" t="s">
        <v>18</v>
      </c>
      <c r="AT5" s="105" t="s">
        <v>19</v>
      </c>
      <c r="AU5" s="105" t="s">
        <v>20</v>
      </c>
      <c r="AV5" s="105" t="s">
        <v>21</v>
      </c>
      <c r="AW5" s="108" t="s">
        <v>22</v>
      </c>
    </row>
    <row r="6" spans="1:49" ht="21" customHeight="1" x14ac:dyDescent="0.25">
      <c r="A6" s="16" t="s">
        <v>23</v>
      </c>
      <c r="B6" s="116"/>
      <c r="C6" s="363">
        <v>527</v>
      </c>
      <c r="D6" s="363">
        <v>559</v>
      </c>
      <c r="E6" s="363">
        <v>524</v>
      </c>
      <c r="F6" s="56">
        <v>1096</v>
      </c>
      <c r="G6" s="364">
        <v>2706</v>
      </c>
      <c r="H6" s="365"/>
      <c r="I6" s="363">
        <v>373</v>
      </c>
      <c r="J6" s="363">
        <v>328</v>
      </c>
      <c r="K6" s="363">
        <v>622</v>
      </c>
      <c r="L6" s="363">
        <v>709</v>
      </c>
      <c r="M6" s="18">
        <v>2032</v>
      </c>
      <c r="N6" s="366"/>
      <c r="O6" s="367">
        <v>452</v>
      </c>
      <c r="P6" s="363">
        <v>529</v>
      </c>
      <c r="Q6" s="363">
        <v>452</v>
      </c>
      <c r="R6" s="363">
        <v>683</v>
      </c>
      <c r="S6" s="18">
        <v>2116</v>
      </c>
      <c r="T6" s="92"/>
      <c r="U6" s="367">
        <v>399</v>
      </c>
      <c r="V6" s="363">
        <v>470</v>
      </c>
      <c r="W6" s="368">
        <v>497</v>
      </c>
      <c r="X6" s="368">
        <v>666</v>
      </c>
      <c r="Y6" s="18">
        <v>2032</v>
      </c>
      <c r="AA6" s="367">
        <v>331</v>
      </c>
      <c r="AB6" s="363">
        <v>412</v>
      </c>
      <c r="AC6" s="368">
        <v>366</v>
      </c>
      <c r="AD6" s="368">
        <v>629</v>
      </c>
      <c r="AE6" s="18">
        <v>1738</v>
      </c>
      <c r="AG6" s="367">
        <v>281</v>
      </c>
      <c r="AH6" s="363">
        <v>333</v>
      </c>
      <c r="AI6" s="493">
        <v>349</v>
      </c>
      <c r="AJ6" s="368">
        <v>488</v>
      </c>
      <c r="AK6" s="18">
        <v>1451</v>
      </c>
      <c r="AM6" s="367">
        <v>289</v>
      </c>
      <c r="AN6" s="363">
        <v>359</v>
      </c>
      <c r="AO6" s="493">
        <v>256</v>
      </c>
      <c r="AP6" s="368">
        <v>484</v>
      </c>
      <c r="AQ6" s="18">
        <v>1388</v>
      </c>
      <c r="AS6" s="367">
        <v>227</v>
      </c>
      <c r="AT6" s="363"/>
      <c r="AU6" s="493"/>
      <c r="AV6" s="368"/>
      <c r="AW6" s="18"/>
    </row>
    <row r="7" spans="1:49" ht="21" customHeight="1" x14ac:dyDescent="0.3">
      <c r="A7" s="109" t="s">
        <v>147</v>
      </c>
      <c r="B7" s="117"/>
      <c r="C7" s="23">
        <v>494</v>
      </c>
      <c r="D7" s="23">
        <v>529</v>
      </c>
      <c r="E7" s="23">
        <v>496</v>
      </c>
      <c r="F7" s="23">
        <v>717</v>
      </c>
      <c r="G7" s="22">
        <v>2236</v>
      </c>
      <c r="H7" s="84"/>
      <c r="I7" s="23">
        <v>336</v>
      </c>
      <c r="J7" s="23">
        <v>308</v>
      </c>
      <c r="K7" s="23">
        <v>495</v>
      </c>
      <c r="L7" s="23">
        <v>623</v>
      </c>
      <c r="M7" s="22">
        <v>1762</v>
      </c>
      <c r="N7" s="84"/>
      <c r="O7" s="23">
        <v>407</v>
      </c>
      <c r="P7" s="23">
        <v>486</v>
      </c>
      <c r="Q7" s="23">
        <v>418</v>
      </c>
      <c r="R7" s="23">
        <v>562</v>
      </c>
      <c r="S7" s="22">
        <v>1873</v>
      </c>
      <c r="T7" s="85"/>
      <c r="U7" s="23">
        <v>386</v>
      </c>
      <c r="V7" s="23">
        <v>456</v>
      </c>
      <c r="W7" s="23">
        <v>386</v>
      </c>
      <c r="X7" s="23">
        <v>651</v>
      </c>
      <c r="Y7" s="22">
        <v>1879</v>
      </c>
      <c r="AA7" s="58">
        <v>321</v>
      </c>
      <c r="AB7" s="23">
        <v>388</v>
      </c>
      <c r="AC7" s="23">
        <v>359</v>
      </c>
      <c r="AD7" s="23">
        <v>610</v>
      </c>
      <c r="AE7" s="22">
        <v>1678</v>
      </c>
      <c r="AG7" s="58">
        <v>276</v>
      </c>
      <c r="AH7" s="23">
        <v>330</v>
      </c>
      <c r="AI7" s="23">
        <v>344</v>
      </c>
      <c r="AJ7" s="23">
        <v>485</v>
      </c>
      <c r="AK7" s="22">
        <v>1435</v>
      </c>
      <c r="AM7" s="58">
        <v>287</v>
      </c>
      <c r="AN7" s="23">
        <v>324</v>
      </c>
      <c r="AO7" s="23">
        <v>256</v>
      </c>
      <c r="AP7" s="23">
        <v>481</v>
      </c>
      <c r="AQ7" s="22">
        <v>1348</v>
      </c>
      <c r="AS7" s="58">
        <v>225</v>
      </c>
      <c r="AT7" s="23"/>
      <c r="AU7" s="23"/>
      <c r="AV7" s="23"/>
      <c r="AW7" s="22"/>
    </row>
    <row r="8" spans="1:49" ht="21" customHeight="1" x14ac:dyDescent="0.25">
      <c r="A8" s="24" t="s">
        <v>148</v>
      </c>
      <c r="B8" s="111"/>
      <c r="C8" s="23">
        <v>33</v>
      </c>
      <c r="D8" s="23">
        <v>30</v>
      </c>
      <c r="E8" s="23">
        <v>28</v>
      </c>
      <c r="F8" s="23">
        <v>379</v>
      </c>
      <c r="G8" s="369">
        <v>470</v>
      </c>
      <c r="H8" s="370"/>
      <c r="I8" s="23">
        <v>37</v>
      </c>
      <c r="J8" s="23">
        <v>20</v>
      </c>
      <c r="K8" s="23">
        <v>127</v>
      </c>
      <c r="L8" s="23">
        <v>86</v>
      </c>
      <c r="M8" s="369">
        <v>270</v>
      </c>
      <c r="N8" s="370"/>
      <c r="O8" s="27">
        <v>45</v>
      </c>
      <c r="P8" s="27">
        <v>43</v>
      </c>
      <c r="Q8" s="27">
        <v>34</v>
      </c>
      <c r="R8" s="27">
        <v>121</v>
      </c>
      <c r="S8" s="369">
        <v>243</v>
      </c>
      <c r="T8" s="371"/>
      <c r="U8" s="27">
        <v>13</v>
      </c>
      <c r="V8" s="27">
        <v>14</v>
      </c>
      <c r="W8" s="27">
        <v>111</v>
      </c>
      <c r="X8" s="27">
        <v>15</v>
      </c>
      <c r="Y8" s="369">
        <v>153</v>
      </c>
      <c r="AA8" s="398">
        <v>10</v>
      </c>
      <c r="AB8" s="27">
        <v>24</v>
      </c>
      <c r="AC8" s="27">
        <v>7</v>
      </c>
      <c r="AD8" s="27">
        <v>19</v>
      </c>
      <c r="AE8" s="369">
        <v>60</v>
      </c>
      <c r="AG8" s="398">
        <v>5</v>
      </c>
      <c r="AH8" s="27">
        <v>3</v>
      </c>
      <c r="AI8" s="27">
        <v>5</v>
      </c>
      <c r="AJ8" s="27">
        <v>3</v>
      </c>
      <c r="AK8" s="369">
        <v>16</v>
      </c>
      <c r="AM8" s="398">
        <v>2</v>
      </c>
      <c r="AN8" s="27">
        <v>35</v>
      </c>
      <c r="AO8" s="27">
        <v>0</v>
      </c>
      <c r="AP8" s="27">
        <v>3</v>
      </c>
      <c r="AQ8" s="369">
        <v>40</v>
      </c>
      <c r="AS8" s="398">
        <v>2</v>
      </c>
      <c r="AT8" s="27"/>
      <c r="AU8" s="27"/>
      <c r="AV8" s="27"/>
      <c r="AW8" s="369"/>
    </row>
    <row r="9" spans="1:49" ht="21" customHeight="1" x14ac:dyDescent="0.25">
      <c r="A9" s="29" t="s">
        <v>274</v>
      </c>
      <c r="B9" s="30"/>
      <c r="C9" s="354"/>
      <c r="D9" s="354"/>
      <c r="E9" s="354"/>
      <c r="F9" s="354"/>
      <c r="G9" s="355"/>
      <c r="H9" s="33"/>
      <c r="I9" s="358"/>
      <c r="J9" s="359"/>
      <c r="K9" s="354"/>
      <c r="L9" s="354"/>
      <c r="M9" s="355"/>
      <c r="N9" s="33"/>
      <c r="O9" s="358"/>
      <c r="P9" s="354"/>
      <c r="Q9" s="354"/>
      <c r="R9" s="354"/>
      <c r="S9" s="353">
        <v>43</v>
      </c>
      <c r="T9" s="33"/>
      <c r="U9" s="358"/>
      <c r="V9" s="354"/>
      <c r="W9" s="354"/>
      <c r="X9" s="354"/>
      <c r="Y9" s="353">
        <v>37</v>
      </c>
      <c r="AA9" s="414">
        <v>0</v>
      </c>
      <c r="AB9" s="31">
        <v>0</v>
      </c>
      <c r="AC9" s="31">
        <v>1</v>
      </c>
      <c r="AD9" s="31">
        <v>27</v>
      </c>
      <c r="AE9" s="353">
        <v>28</v>
      </c>
      <c r="AG9" s="265">
        <v>-26</v>
      </c>
      <c r="AH9" s="35">
        <v>-10</v>
      </c>
      <c r="AI9" s="494">
        <v>-13</v>
      </c>
      <c r="AJ9" s="35">
        <v>-2</v>
      </c>
      <c r="AK9" s="353">
        <v>-51</v>
      </c>
      <c r="AM9" s="265">
        <v>-7</v>
      </c>
      <c r="AN9" s="35">
        <v>-1</v>
      </c>
      <c r="AO9" s="494">
        <v>18</v>
      </c>
      <c r="AP9" s="35">
        <v>10</v>
      </c>
      <c r="AQ9" s="353">
        <v>20</v>
      </c>
      <c r="AS9" s="265">
        <v>-11</v>
      </c>
      <c r="AT9" s="35"/>
      <c r="AU9" s="494"/>
      <c r="AV9" s="35"/>
      <c r="AW9" s="353"/>
    </row>
    <row r="10" spans="1:49" ht="21" customHeight="1" x14ac:dyDescent="0.25">
      <c r="A10" s="36" t="s">
        <v>276</v>
      </c>
      <c r="B10" s="86"/>
      <c r="C10" s="356"/>
      <c r="D10" s="356"/>
      <c r="E10" s="356"/>
      <c r="F10" s="356"/>
      <c r="G10" s="357"/>
      <c r="H10" s="87"/>
      <c r="I10" s="360"/>
      <c r="J10" s="361"/>
      <c r="K10" s="362"/>
      <c r="L10" s="362"/>
      <c r="M10" s="357"/>
      <c r="N10" s="87"/>
      <c r="O10" s="360"/>
      <c r="P10" s="362"/>
      <c r="Q10" s="362"/>
      <c r="R10" s="362"/>
      <c r="S10" s="38" t="s">
        <v>160</v>
      </c>
      <c r="T10" s="87"/>
      <c r="U10" s="360"/>
      <c r="V10" s="362"/>
      <c r="W10" s="362"/>
      <c r="X10" s="362"/>
      <c r="Y10" s="38" t="s">
        <v>277</v>
      </c>
      <c r="AA10" s="412" t="s">
        <v>161</v>
      </c>
      <c r="AB10" s="400" t="s">
        <v>161</v>
      </c>
      <c r="AC10" s="400" t="s">
        <v>401</v>
      </c>
      <c r="AD10" s="400" t="s">
        <v>332</v>
      </c>
      <c r="AE10" s="38" t="s">
        <v>333</v>
      </c>
      <c r="AG10" s="443" t="s">
        <v>349</v>
      </c>
      <c r="AH10" s="410" t="s">
        <v>358</v>
      </c>
      <c r="AI10" s="477" t="s">
        <v>368</v>
      </c>
      <c r="AJ10" s="400" t="s">
        <v>376</v>
      </c>
      <c r="AK10" s="38" t="s">
        <v>377</v>
      </c>
      <c r="AM10" s="443" t="s">
        <v>412</v>
      </c>
      <c r="AN10" s="410" t="s">
        <v>413</v>
      </c>
      <c r="AO10" s="477" t="s">
        <v>414</v>
      </c>
      <c r="AP10" s="400" t="s">
        <v>176</v>
      </c>
      <c r="AQ10" s="38" t="s">
        <v>77</v>
      </c>
      <c r="AS10" s="443" t="s">
        <v>433</v>
      </c>
      <c r="AT10" s="410"/>
      <c r="AU10" s="477"/>
      <c r="AV10" s="400"/>
      <c r="AW10" s="38"/>
    </row>
    <row r="11" spans="1:49" ht="21" customHeight="1" x14ac:dyDescent="0.25">
      <c r="A11" s="29" t="s">
        <v>24</v>
      </c>
      <c r="B11" s="112"/>
      <c r="C11" s="35">
        <v>14</v>
      </c>
      <c r="D11" s="35">
        <v>15</v>
      </c>
      <c r="E11" s="35">
        <v>13</v>
      </c>
      <c r="F11" s="35">
        <v>57</v>
      </c>
      <c r="G11" s="134">
        <v>99</v>
      </c>
      <c r="H11" s="183"/>
      <c r="I11" s="161">
        <v>-16</v>
      </c>
      <c r="J11" s="35">
        <v>-22</v>
      </c>
      <c r="K11" s="35">
        <v>28</v>
      </c>
      <c r="L11" s="35">
        <v>22</v>
      </c>
      <c r="M11" s="134">
        <v>12</v>
      </c>
      <c r="N11" s="183"/>
      <c r="O11" s="161">
        <v>4</v>
      </c>
      <c r="P11" s="35">
        <v>13</v>
      </c>
      <c r="Q11" s="35">
        <v>10</v>
      </c>
      <c r="R11" s="35">
        <v>16</v>
      </c>
      <c r="S11" s="134">
        <v>43</v>
      </c>
      <c r="T11" s="137"/>
      <c r="U11" s="34">
        <v>0</v>
      </c>
      <c r="V11" s="35">
        <v>16</v>
      </c>
      <c r="W11" s="138">
        <v>1</v>
      </c>
      <c r="X11" s="138">
        <v>20</v>
      </c>
      <c r="Y11" s="134">
        <v>37</v>
      </c>
      <c r="AA11" s="34">
        <v>0</v>
      </c>
      <c r="AB11" s="31">
        <v>0</v>
      </c>
      <c r="AC11" s="138">
        <v>1</v>
      </c>
      <c r="AD11" s="138">
        <v>27</v>
      </c>
      <c r="AE11" s="134">
        <v>28</v>
      </c>
      <c r="AG11" s="161">
        <v>-26</v>
      </c>
      <c r="AH11" s="35">
        <v>-10</v>
      </c>
      <c r="AI11" s="494">
        <v>-13</v>
      </c>
      <c r="AJ11" s="35">
        <v>-2</v>
      </c>
      <c r="AK11" s="134">
        <v>-51</v>
      </c>
      <c r="AM11" s="161">
        <v>-7</v>
      </c>
      <c r="AN11" s="35">
        <v>-1</v>
      </c>
      <c r="AO11" s="494">
        <v>18</v>
      </c>
      <c r="AP11" s="35">
        <v>10</v>
      </c>
      <c r="AQ11" s="134">
        <v>20</v>
      </c>
      <c r="AS11" s="161">
        <v>-11</v>
      </c>
      <c r="AT11" s="35"/>
      <c r="AU11" s="494"/>
      <c r="AV11" s="35"/>
      <c r="AW11" s="134"/>
    </row>
    <row r="12" spans="1:49" ht="21" customHeight="1" x14ac:dyDescent="0.25">
      <c r="A12" s="36" t="s">
        <v>69</v>
      </c>
      <c r="B12" s="120"/>
      <c r="C12" s="37" t="s">
        <v>79</v>
      </c>
      <c r="D12" s="37" t="s">
        <v>79</v>
      </c>
      <c r="E12" s="37" t="s">
        <v>149</v>
      </c>
      <c r="F12" s="37" t="s">
        <v>150</v>
      </c>
      <c r="G12" s="142" t="s">
        <v>151</v>
      </c>
      <c r="H12" s="87"/>
      <c r="I12" s="372" t="s">
        <v>152</v>
      </c>
      <c r="J12" s="305" t="s">
        <v>153</v>
      </c>
      <c r="K12" s="40" t="s">
        <v>154</v>
      </c>
      <c r="L12" s="40" t="s">
        <v>155</v>
      </c>
      <c r="M12" s="38" t="s">
        <v>156</v>
      </c>
      <c r="N12" s="87"/>
      <c r="O12" s="39" t="s">
        <v>157</v>
      </c>
      <c r="P12" s="40" t="s">
        <v>149</v>
      </c>
      <c r="Q12" s="40" t="s">
        <v>158</v>
      </c>
      <c r="R12" s="40" t="s">
        <v>159</v>
      </c>
      <c r="S12" s="38" t="s">
        <v>160</v>
      </c>
      <c r="T12" s="87"/>
      <c r="U12" s="39" t="s">
        <v>161</v>
      </c>
      <c r="V12" s="40" t="s">
        <v>162</v>
      </c>
      <c r="W12" s="40" t="s">
        <v>163</v>
      </c>
      <c r="X12" s="40" t="s">
        <v>71</v>
      </c>
      <c r="Y12" s="38" t="s">
        <v>277</v>
      </c>
      <c r="AA12" s="39" t="s">
        <v>161</v>
      </c>
      <c r="AB12" s="400" t="s">
        <v>161</v>
      </c>
      <c r="AC12" s="37" t="s">
        <v>401</v>
      </c>
      <c r="AD12" s="37" t="s">
        <v>332</v>
      </c>
      <c r="AE12" s="38" t="s">
        <v>333</v>
      </c>
      <c r="AG12" s="39" t="s">
        <v>349</v>
      </c>
      <c r="AH12" s="400" t="s">
        <v>358</v>
      </c>
      <c r="AI12" s="37" t="s">
        <v>368</v>
      </c>
      <c r="AJ12" s="400" t="s">
        <v>376</v>
      </c>
      <c r="AK12" s="38" t="s">
        <v>377</v>
      </c>
      <c r="AM12" s="39" t="s">
        <v>412</v>
      </c>
      <c r="AN12" s="400" t="s">
        <v>413</v>
      </c>
      <c r="AO12" s="37" t="s">
        <v>414</v>
      </c>
      <c r="AP12" s="400" t="s">
        <v>176</v>
      </c>
      <c r="AQ12" s="38" t="s">
        <v>77</v>
      </c>
      <c r="AS12" s="443" t="s">
        <v>433</v>
      </c>
      <c r="AT12" s="400"/>
      <c r="AU12" s="37"/>
      <c r="AV12" s="400"/>
      <c r="AW12" s="38"/>
    </row>
    <row r="13" spans="1:49" ht="21" customHeight="1" x14ac:dyDescent="0.25">
      <c r="A13" s="41" t="s">
        <v>26</v>
      </c>
      <c r="B13" s="113"/>
      <c r="C13" s="49">
        <v>14</v>
      </c>
      <c r="D13" s="49">
        <v>15</v>
      </c>
      <c r="E13" s="49">
        <v>13</v>
      </c>
      <c r="F13" s="49">
        <v>57</v>
      </c>
      <c r="G13" s="50">
        <v>99</v>
      </c>
      <c r="H13" s="137"/>
      <c r="I13" s="51">
        <v>-16</v>
      </c>
      <c r="J13" s="45">
        <v>-22</v>
      </c>
      <c r="K13" s="45">
        <v>28</v>
      </c>
      <c r="L13" s="45">
        <v>5</v>
      </c>
      <c r="M13" s="50">
        <v>-5</v>
      </c>
      <c r="N13" s="137"/>
      <c r="O13" s="44">
        <v>0</v>
      </c>
      <c r="P13" s="45">
        <v>11</v>
      </c>
      <c r="Q13" s="45">
        <v>10</v>
      </c>
      <c r="R13" s="45">
        <v>14</v>
      </c>
      <c r="S13" s="47">
        <v>35</v>
      </c>
      <c r="T13" s="137"/>
      <c r="U13" s="44">
        <v>0</v>
      </c>
      <c r="V13" s="45">
        <v>16</v>
      </c>
      <c r="W13" s="145">
        <v>1</v>
      </c>
      <c r="X13" s="145">
        <v>20</v>
      </c>
      <c r="Y13" s="47">
        <v>37</v>
      </c>
      <c r="AA13" s="44">
        <v>0</v>
      </c>
      <c r="AB13" s="46">
        <v>0</v>
      </c>
      <c r="AC13" s="145">
        <v>1</v>
      </c>
      <c r="AD13" s="145">
        <v>14</v>
      </c>
      <c r="AE13" s="47">
        <v>15</v>
      </c>
      <c r="AG13" s="51">
        <v>-31</v>
      </c>
      <c r="AH13" s="45">
        <v>-28</v>
      </c>
      <c r="AI13" s="495">
        <v>-17</v>
      </c>
      <c r="AJ13" s="45">
        <v>-6</v>
      </c>
      <c r="AK13" s="47">
        <v>-82</v>
      </c>
      <c r="AM13" s="51">
        <v>-7</v>
      </c>
      <c r="AN13" s="45">
        <v>-1</v>
      </c>
      <c r="AO13" s="495">
        <v>18</v>
      </c>
      <c r="AP13" s="45">
        <v>10</v>
      </c>
      <c r="AQ13" s="47">
        <v>20</v>
      </c>
      <c r="AS13" s="51">
        <v>-11</v>
      </c>
      <c r="AT13" s="45"/>
      <c r="AU13" s="495"/>
      <c r="AV13" s="45"/>
      <c r="AW13" s="47"/>
    </row>
    <row r="14" spans="1:49" ht="4.5" customHeight="1" x14ac:dyDescent="0.3"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  <c r="AS14" s="82"/>
      <c r="AT14" s="82"/>
      <c r="AU14" s="82"/>
      <c r="AV14" s="82"/>
      <c r="AW14" s="82"/>
    </row>
    <row r="15" spans="1:49" ht="21" customHeight="1" x14ac:dyDescent="0.25">
      <c r="A15" s="41" t="s">
        <v>60</v>
      </c>
      <c r="B15" s="114"/>
      <c r="C15" s="49">
        <v>-2</v>
      </c>
      <c r="D15" s="49">
        <v>-4</v>
      </c>
      <c r="E15" s="49">
        <v>-1</v>
      </c>
      <c r="F15" s="49">
        <v>-4</v>
      </c>
      <c r="G15" s="50">
        <v>-11</v>
      </c>
      <c r="H15" s="33"/>
      <c r="I15" s="51">
        <v>-2</v>
      </c>
      <c r="J15" s="177">
        <v>0</v>
      </c>
      <c r="K15" s="45">
        <v>-1</v>
      </c>
      <c r="L15" s="45">
        <v>-2</v>
      </c>
      <c r="M15" s="50">
        <v>-5</v>
      </c>
      <c r="N15" s="33"/>
      <c r="O15" s="51">
        <v>-1</v>
      </c>
      <c r="P15" s="49">
        <v>-1</v>
      </c>
      <c r="Q15" s="45">
        <v>-2</v>
      </c>
      <c r="R15" s="45">
        <v>-2</v>
      </c>
      <c r="S15" s="50">
        <v>-6</v>
      </c>
      <c r="T15" s="33"/>
      <c r="U15" s="44">
        <v>0</v>
      </c>
      <c r="V15" s="49">
        <v>-1</v>
      </c>
      <c r="W15" s="49">
        <v>-1</v>
      </c>
      <c r="X15" s="45">
        <v>-4</v>
      </c>
      <c r="Y15" s="50">
        <v>-6</v>
      </c>
      <c r="AA15" s="51">
        <v>-1</v>
      </c>
      <c r="AB15" s="42">
        <v>0</v>
      </c>
      <c r="AC15" s="49">
        <v>-2</v>
      </c>
      <c r="AD15" s="45">
        <v>-1</v>
      </c>
      <c r="AE15" s="50">
        <v>-4</v>
      </c>
      <c r="AG15" s="438">
        <v>0</v>
      </c>
      <c r="AH15" s="451">
        <v>-1</v>
      </c>
      <c r="AI15" s="497">
        <f>0</f>
        <v>0</v>
      </c>
      <c r="AJ15" s="452">
        <v>0</v>
      </c>
      <c r="AK15" s="50">
        <v>-1</v>
      </c>
      <c r="AM15" s="438">
        <v>0</v>
      </c>
      <c r="AN15" s="451">
        <v>0</v>
      </c>
      <c r="AO15" s="497">
        <v>0</v>
      </c>
      <c r="AP15" s="521">
        <v>-1</v>
      </c>
      <c r="AQ15" s="50">
        <v>-1</v>
      </c>
      <c r="AS15" s="438">
        <v>0</v>
      </c>
      <c r="AT15" s="451"/>
      <c r="AU15" s="497"/>
      <c r="AV15" s="521"/>
      <c r="AW15" s="50"/>
    </row>
    <row r="16" spans="1:49" ht="4.5" customHeight="1" x14ac:dyDescent="0.3">
      <c r="A16" s="88"/>
      <c r="B16" s="121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  <c r="AS16" s="82"/>
      <c r="AT16" s="82"/>
      <c r="AU16" s="82"/>
      <c r="AV16" s="82"/>
      <c r="AW16" s="82"/>
    </row>
    <row r="17" spans="1:49" ht="21" customHeight="1" x14ac:dyDescent="0.25">
      <c r="A17" s="41" t="s">
        <v>61</v>
      </c>
      <c r="B17" s="114"/>
      <c r="C17" s="49">
        <v>-5</v>
      </c>
      <c r="D17" s="49">
        <v>-15</v>
      </c>
      <c r="E17" s="42">
        <v>0</v>
      </c>
      <c r="F17" s="42">
        <v>120</v>
      </c>
      <c r="G17" s="43">
        <v>100</v>
      </c>
      <c r="H17" s="33"/>
      <c r="I17" s="51">
        <v>-28</v>
      </c>
      <c r="J17" s="49">
        <v>-22</v>
      </c>
      <c r="K17" s="46">
        <v>32</v>
      </c>
      <c r="L17" s="46">
        <v>0</v>
      </c>
      <c r="M17" s="50">
        <v>-18</v>
      </c>
      <c r="N17" s="33"/>
      <c r="O17" s="44">
        <v>4</v>
      </c>
      <c r="P17" s="42">
        <v>8</v>
      </c>
      <c r="Q17" s="46">
        <v>8</v>
      </c>
      <c r="R17" s="46">
        <v>16</v>
      </c>
      <c r="S17" s="50">
        <v>36</v>
      </c>
      <c r="T17" s="33"/>
      <c r="U17" s="44">
        <v>0</v>
      </c>
      <c r="V17" s="42">
        <v>17</v>
      </c>
      <c r="W17" s="49">
        <v>-4</v>
      </c>
      <c r="X17" s="46">
        <v>13</v>
      </c>
      <c r="Y17" s="50">
        <v>26</v>
      </c>
      <c r="AA17" s="51">
        <v>-2</v>
      </c>
      <c r="AB17" s="49">
        <v>-7</v>
      </c>
      <c r="AC17" s="430">
        <v>0</v>
      </c>
      <c r="AD17" s="46">
        <v>12</v>
      </c>
      <c r="AE17" s="50">
        <v>3</v>
      </c>
      <c r="AG17" s="51">
        <v>-29</v>
      </c>
      <c r="AH17" s="451">
        <v>-28</v>
      </c>
      <c r="AI17" s="496">
        <v>-18</v>
      </c>
      <c r="AJ17" s="46">
        <v>25</v>
      </c>
      <c r="AK17" s="50">
        <v>-50</v>
      </c>
      <c r="AM17" s="51">
        <v>-9</v>
      </c>
      <c r="AN17" s="451">
        <v>0</v>
      </c>
      <c r="AO17" s="496">
        <v>-37</v>
      </c>
      <c r="AP17" s="46">
        <v>17</v>
      </c>
      <c r="AQ17" s="50">
        <v>-29</v>
      </c>
      <c r="AS17" s="51">
        <v>-13</v>
      </c>
      <c r="AT17" s="451"/>
      <c r="AU17" s="496"/>
      <c r="AV17" s="46"/>
      <c r="AW17" s="50"/>
    </row>
    <row r="18" spans="1:49" x14ac:dyDescent="0.3"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AA18" s="82"/>
      <c r="AB18" s="82"/>
      <c r="AC18" s="82"/>
      <c r="AD18" s="82"/>
      <c r="AE18" s="82"/>
      <c r="AG18" s="82"/>
      <c r="AH18" s="82"/>
      <c r="AI18" s="82"/>
      <c r="AJ18" s="82"/>
      <c r="AK18" s="82"/>
      <c r="AM18" s="82"/>
      <c r="AN18" s="82"/>
      <c r="AO18" s="82"/>
      <c r="AP18" s="82"/>
      <c r="AQ18" s="82"/>
      <c r="AS18" s="82"/>
      <c r="AT18" s="82"/>
      <c r="AU18" s="82"/>
      <c r="AV18" s="82"/>
      <c r="AW18" s="82"/>
    </row>
    <row r="19" spans="1:49" ht="19.5" thickBot="1" x14ac:dyDescent="0.3">
      <c r="A19" s="80" t="s">
        <v>81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AA19" s="82"/>
      <c r="AB19" s="82"/>
      <c r="AC19" s="82"/>
      <c r="AD19" s="82"/>
      <c r="AE19" s="82"/>
      <c r="AG19" s="82"/>
      <c r="AH19" s="82"/>
      <c r="AI19" s="82"/>
      <c r="AJ19" s="82"/>
      <c r="AK19" s="82"/>
      <c r="AM19" s="82"/>
      <c r="AN19" s="82"/>
      <c r="AO19" s="82"/>
      <c r="AP19" s="82"/>
      <c r="AQ19" s="82"/>
      <c r="AS19" s="82"/>
      <c r="AT19" s="82"/>
      <c r="AU19" s="82"/>
      <c r="AV19" s="82"/>
      <c r="AW19" s="82"/>
    </row>
    <row r="20" spans="1:49" ht="19.5" thickBot="1" x14ac:dyDescent="0.35">
      <c r="C20" s="547">
        <v>2019</v>
      </c>
      <c r="D20" s="548"/>
      <c r="E20" s="548"/>
      <c r="F20" s="548"/>
      <c r="G20" s="549"/>
      <c r="H20" s="82"/>
      <c r="I20" s="532">
        <v>2020</v>
      </c>
      <c r="J20" s="533"/>
      <c r="K20" s="533"/>
      <c r="L20" s="533"/>
      <c r="M20" s="534"/>
      <c r="N20" s="82"/>
      <c r="O20" s="532">
        <v>2021</v>
      </c>
      <c r="P20" s="533"/>
      <c r="Q20" s="533"/>
      <c r="R20" s="533"/>
      <c r="S20" s="534"/>
      <c r="T20" s="82"/>
      <c r="U20" s="541">
        <v>2022</v>
      </c>
      <c r="V20" s="542"/>
      <c r="W20" s="542"/>
      <c r="X20" s="542"/>
      <c r="Y20" s="543"/>
      <c r="AA20" s="541">
        <v>2023</v>
      </c>
      <c r="AB20" s="542"/>
      <c r="AC20" s="542"/>
      <c r="AD20" s="542"/>
      <c r="AE20" s="543"/>
      <c r="AG20" s="541">
        <v>2024</v>
      </c>
      <c r="AH20" s="542"/>
      <c r="AI20" s="542"/>
      <c r="AJ20" s="542"/>
      <c r="AK20" s="543"/>
      <c r="AM20" s="541">
        <v>2025</v>
      </c>
      <c r="AN20" s="542"/>
      <c r="AO20" s="542"/>
      <c r="AP20" s="542"/>
      <c r="AQ20" s="543"/>
      <c r="AS20" s="541">
        <v>2026</v>
      </c>
      <c r="AT20" s="542"/>
      <c r="AU20" s="542"/>
      <c r="AV20" s="542"/>
      <c r="AW20" s="543"/>
    </row>
    <row r="21" spans="1:49" ht="22.5" customHeight="1" thickBot="1" x14ac:dyDescent="0.3">
      <c r="A21" s="9" t="s">
        <v>4</v>
      </c>
      <c r="C21" s="11" t="s">
        <v>18</v>
      </c>
      <c r="D21" s="12" t="s">
        <v>19</v>
      </c>
      <c r="E21" s="12" t="s">
        <v>20</v>
      </c>
      <c r="F21" s="12" t="s">
        <v>21</v>
      </c>
      <c r="G21" s="154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373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373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373" t="s">
        <v>22</v>
      </c>
      <c r="AM21" s="53" t="s">
        <v>18</v>
      </c>
      <c r="AN21" s="54" t="s">
        <v>19</v>
      </c>
      <c r="AO21" s="54" t="s">
        <v>20</v>
      </c>
      <c r="AP21" s="54" t="s">
        <v>21</v>
      </c>
      <c r="AQ21" s="373" t="s">
        <v>22</v>
      </c>
      <c r="AS21" s="53" t="s">
        <v>18</v>
      </c>
      <c r="AT21" s="54" t="s">
        <v>19</v>
      </c>
      <c r="AU21" s="54" t="s">
        <v>20</v>
      </c>
      <c r="AV21" s="54" t="s">
        <v>21</v>
      </c>
      <c r="AW21" s="373" t="s">
        <v>22</v>
      </c>
    </row>
    <row r="22" spans="1:49" ht="21" customHeight="1" x14ac:dyDescent="0.25">
      <c r="A22" s="16" t="s">
        <v>164</v>
      </c>
      <c r="B22" s="122"/>
      <c r="C22" s="363">
        <v>482</v>
      </c>
      <c r="D22" s="363">
        <v>507</v>
      </c>
      <c r="E22" s="363">
        <v>463</v>
      </c>
      <c r="F22" s="56">
        <v>1247</v>
      </c>
      <c r="G22" s="364">
        <v>2699</v>
      </c>
      <c r="H22" s="92"/>
      <c r="I22" s="367">
        <v>390</v>
      </c>
      <c r="J22" s="363">
        <v>502</v>
      </c>
      <c r="K22" s="363">
        <v>406</v>
      </c>
      <c r="L22" s="363">
        <v>539</v>
      </c>
      <c r="M22" s="18">
        <v>1837</v>
      </c>
      <c r="N22" s="92"/>
      <c r="O22" s="367">
        <v>452</v>
      </c>
      <c r="P22" s="363">
        <v>581</v>
      </c>
      <c r="Q22" s="363">
        <v>362</v>
      </c>
      <c r="R22" s="363">
        <v>690</v>
      </c>
      <c r="S22" s="18">
        <v>2085</v>
      </c>
      <c r="T22" s="92"/>
      <c r="U22" s="367">
        <v>400</v>
      </c>
      <c r="V22" s="368">
        <v>493</v>
      </c>
      <c r="W22" s="374">
        <v>424</v>
      </c>
      <c r="X22" s="368">
        <v>557</v>
      </c>
      <c r="Y22" s="18">
        <v>1874</v>
      </c>
      <c r="Z22" s="343"/>
      <c r="AA22" s="367">
        <v>271</v>
      </c>
      <c r="AB22" s="368">
        <v>392</v>
      </c>
      <c r="AC22" s="368">
        <v>245</v>
      </c>
      <c r="AD22" s="368">
        <v>385</v>
      </c>
      <c r="AE22" s="18">
        <v>1293</v>
      </c>
      <c r="AG22" s="367">
        <v>273</v>
      </c>
      <c r="AH22" s="368">
        <v>409</v>
      </c>
      <c r="AI22" s="493">
        <v>349</v>
      </c>
      <c r="AJ22" s="368">
        <v>390</v>
      </c>
      <c r="AK22" s="18">
        <v>1421</v>
      </c>
      <c r="AM22" s="367">
        <v>303</v>
      </c>
      <c r="AN22" s="368">
        <v>396</v>
      </c>
      <c r="AO22" s="493">
        <v>251</v>
      </c>
      <c r="AP22" s="368">
        <v>457</v>
      </c>
      <c r="AQ22" s="18">
        <v>1407</v>
      </c>
      <c r="AS22" s="367">
        <v>301</v>
      </c>
      <c r="AT22" s="368"/>
      <c r="AU22" s="493"/>
      <c r="AV22" s="368"/>
      <c r="AW22" s="18"/>
    </row>
    <row r="23" spans="1:49" ht="21" customHeight="1" x14ac:dyDescent="0.25">
      <c r="A23" s="69" t="s">
        <v>165</v>
      </c>
      <c r="B23" s="122"/>
      <c r="C23" s="193">
        <v>462</v>
      </c>
      <c r="D23" s="193">
        <v>502</v>
      </c>
      <c r="E23" s="193">
        <v>444</v>
      </c>
      <c r="F23" s="193">
        <v>666</v>
      </c>
      <c r="G23" s="166">
        <v>2074</v>
      </c>
      <c r="H23" s="92"/>
      <c r="I23" s="269">
        <v>388</v>
      </c>
      <c r="J23" s="193">
        <v>499</v>
      </c>
      <c r="K23" s="193">
        <v>290</v>
      </c>
      <c r="L23" s="193">
        <v>412</v>
      </c>
      <c r="M23" s="22">
        <v>1589</v>
      </c>
      <c r="N23" s="92"/>
      <c r="O23" s="269">
        <v>443</v>
      </c>
      <c r="P23" s="193">
        <v>529</v>
      </c>
      <c r="Q23" s="193">
        <v>354</v>
      </c>
      <c r="R23" s="193">
        <v>523</v>
      </c>
      <c r="S23" s="22">
        <v>1849</v>
      </c>
      <c r="T23" s="92"/>
      <c r="U23" s="269">
        <v>395</v>
      </c>
      <c r="V23" s="23">
        <v>473</v>
      </c>
      <c r="W23" s="333">
        <v>276</v>
      </c>
      <c r="X23" s="23">
        <v>457</v>
      </c>
      <c r="Y23" s="22">
        <v>1601</v>
      </c>
      <c r="Z23" s="343"/>
      <c r="AA23" s="269">
        <v>268</v>
      </c>
      <c r="AB23" s="23">
        <v>373</v>
      </c>
      <c r="AC23" s="23">
        <v>237</v>
      </c>
      <c r="AD23" s="23">
        <v>329</v>
      </c>
      <c r="AE23" s="22">
        <v>1207</v>
      </c>
      <c r="AG23" s="269">
        <v>273</v>
      </c>
      <c r="AH23" s="23">
        <v>406</v>
      </c>
      <c r="AI23" s="501">
        <v>345</v>
      </c>
      <c r="AJ23" s="23">
        <v>378</v>
      </c>
      <c r="AK23" s="22">
        <v>1402</v>
      </c>
      <c r="AM23" s="269">
        <v>303</v>
      </c>
      <c r="AN23" s="23">
        <v>361</v>
      </c>
      <c r="AO23" s="501">
        <v>248</v>
      </c>
      <c r="AP23" s="23">
        <v>436</v>
      </c>
      <c r="AQ23" s="22">
        <v>1348</v>
      </c>
      <c r="AS23" s="269">
        <v>267</v>
      </c>
      <c r="AT23" s="23"/>
      <c r="AU23" s="501"/>
      <c r="AV23" s="23"/>
      <c r="AW23" s="22"/>
    </row>
    <row r="24" spans="1:49" ht="21" customHeight="1" x14ac:dyDescent="0.25">
      <c r="A24" s="60" t="s">
        <v>166</v>
      </c>
      <c r="B24" s="122"/>
      <c r="C24" s="375">
        <v>20</v>
      </c>
      <c r="D24" s="375">
        <v>5</v>
      </c>
      <c r="E24" s="375">
        <v>19</v>
      </c>
      <c r="F24" s="375">
        <v>581</v>
      </c>
      <c r="G24" s="160">
        <v>625</v>
      </c>
      <c r="H24" s="92"/>
      <c r="I24" s="376">
        <v>2</v>
      </c>
      <c r="J24" s="375">
        <v>3</v>
      </c>
      <c r="K24" s="375">
        <v>116</v>
      </c>
      <c r="L24" s="375">
        <v>127</v>
      </c>
      <c r="M24" s="377">
        <v>248</v>
      </c>
      <c r="N24" s="92"/>
      <c r="O24" s="376">
        <v>9</v>
      </c>
      <c r="P24" s="375">
        <v>52</v>
      </c>
      <c r="Q24" s="375">
        <v>8</v>
      </c>
      <c r="R24" s="375">
        <v>167</v>
      </c>
      <c r="S24" s="377">
        <v>236</v>
      </c>
      <c r="T24" s="92"/>
      <c r="U24" s="376">
        <v>5</v>
      </c>
      <c r="V24" s="378">
        <v>20</v>
      </c>
      <c r="W24" s="379">
        <v>148</v>
      </c>
      <c r="X24" s="378">
        <v>100</v>
      </c>
      <c r="Y24" s="377">
        <v>273</v>
      </c>
      <c r="Z24" s="343"/>
      <c r="AA24" s="376">
        <v>3</v>
      </c>
      <c r="AB24" s="378">
        <v>19</v>
      </c>
      <c r="AC24" s="378">
        <v>8</v>
      </c>
      <c r="AD24" s="378">
        <v>56</v>
      </c>
      <c r="AE24" s="377">
        <v>86</v>
      </c>
      <c r="AG24" s="442">
        <v>0</v>
      </c>
      <c r="AH24" s="378">
        <v>3</v>
      </c>
      <c r="AI24" s="508">
        <v>4</v>
      </c>
      <c r="AJ24" s="378">
        <v>12</v>
      </c>
      <c r="AK24" s="377">
        <v>19</v>
      </c>
      <c r="AM24" s="442" t="s">
        <v>393</v>
      </c>
      <c r="AN24" s="378">
        <v>35</v>
      </c>
      <c r="AO24" s="508">
        <v>3</v>
      </c>
      <c r="AP24" s="378">
        <v>21</v>
      </c>
      <c r="AQ24" s="377">
        <v>59</v>
      </c>
      <c r="AS24" s="442">
        <v>34</v>
      </c>
      <c r="AT24" s="378"/>
      <c r="AU24" s="508"/>
      <c r="AV24" s="378"/>
      <c r="AW24" s="377"/>
    </row>
    <row r="25" spans="1:49" ht="22.5" customHeight="1" x14ac:dyDescent="0.3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AA25" s="82"/>
      <c r="AB25" s="82"/>
      <c r="AC25" s="82"/>
      <c r="AD25" s="82"/>
      <c r="AE25" s="82"/>
      <c r="AG25" s="82"/>
      <c r="AH25" s="82"/>
      <c r="AI25" s="82"/>
      <c r="AJ25" s="82"/>
      <c r="AK25" s="82"/>
      <c r="AM25" s="82"/>
      <c r="AN25" s="82"/>
      <c r="AO25" s="82"/>
      <c r="AP25" s="82"/>
      <c r="AQ25" s="82"/>
      <c r="AS25" s="82"/>
      <c r="AT25" s="82"/>
      <c r="AU25" s="82"/>
      <c r="AV25" s="82"/>
      <c r="AW25" s="82"/>
    </row>
    <row r="26" spans="1:49" x14ac:dyDescent="0.3">
      <c r="B26" s="93"/>
      <c r="C26" s="544">
        <v>2019</v>
      </c>
      <c r="D26" s="545"/>
      <c r="E26" s="545"/>
      <c r="F26" s="546"/>
      <c r="G26" s="82"/>
      <c r="H26" s="89"/>
      <c r="I26" s="539">
        <v>2020</v>
      </c>
      <c r="J26" s="539"/>
      <c r="K26" s="539"/>
      <c r="L26" s="540"/>
      <c r="M26" s="82"/>
      <c r="N26" s="82"/>
      <c r="O26" s="536">
        <v>2021</v>
      </c>
      <c r="P26" s="537"/>
      <c r="Q26" s="537"/>
      <c r="R26" s="538"/>
      <c r="S26" s="82"/>
      <c r="T26" s="82"/>
      <c r="U26" s="536">
        <v>2022</v>
      </c>
      <c r="V26" s="537"/>
      <c r="W26" s="537"/>
      <c r="X26" s="538"/>
      <c r="Y26" s="82"/>
      <c r="AA26" s="536">
        <v>2023</v>
      </c>
      <c r="AB26" s="537"/>
      <c r="AC26" s="537"/>
      <c r="AD26" s="538"/>
      <c r="AE26" s="82"/>
      <c r="AG26" s="536">
        <v>2024</v>
      </c>
      <c r="AH26" s="537"/>
      <c r="AI26" s="537"/>
      <c r="AJ26" s="538"/>
      <c r="AK26" s="82"/>
      <c r="AM26" s="536">
        <v>2025</v>
      </c>
      <c r="AN26" s="537"/>
      <c r="AO26" s="537"/>
      <c r="AP26" s="538"/>
      <c r="AQ26" s="82"/>
      <c r="AS26" s="536">
        <v>2026</v>
      </c>
      <c r="AT26" s="537"/>
      <c r="AU26" s="537"/>
      <c r="AV26" s="538"/>
      <c r="AW26" s="82"/>
    </row>
    <row r="27" spans="1:49" ht="19.5" thickBot="1" x14ac:dyDescent="0.35">
      <c r="B27" s="93"/>
      <c r="C27" s="103" t="s">
        <v>85</v>
      </c>
      <c r="D27" s="101" t="s">
        <v>86</v>
      </c>
      <c r="E27" s="101" t="s">
        <v>87</v>
      </c>
      <c r="F27" s="102" t="s">
        <v>88</v>
      </c>
      <c r="G27" s="10"/>
      <c r="H27" s="52"/>
      <c r="I27" s="101" t="s">
        <v>85</v>
      </c>
      <c r="J27" s="101" t="s">
        <v>86</v>
      </c>
      <c r="K27" s="101" t="s">
        <v>87</v>
      </c>
      <c r="L27" s="102" t="s">
        <v>88</v>
      </c>
      <c r="M27" s="10"/>
      <c r="N27" s="10"/>
      <c r="O27" s="103" t="s">
        <v>85</v>
      </c>
      <c r="P27" s="101" t="s">
        <v>86</v>
      </c>
      <c r="Q27" s="101" t="s">
        <v>87</v>
      </c>
      <c r="R27" s="102" t="s">
        <v>88</v>
      </c>
      <c r="S27" s="10"/>
      <c r="T27" s="10"/>
      <c r="U27" s="103" t="s">
        <v>85</v>
      </c>
      <c r="V27" s="101" t="s">
        <v>86</v>
      </c>
      <c r="W27" s="101" t="s">
        <v>87</v>
      </c>
      <c r="X27" s="102" t="s">
        <v>88</v>
      </c>
      <c r="Y27" s="82"/>
      <c r="AA27" s="103" t="s">
        <v>85</v>
      </c>
      <c r="AB27" s="101" t="s">
        <v>86</v>
      </c>
      <c r="AC27" s="101" t="s">
        <v>87</v>
      </c>
      <c r="AD27" s="102" t="s">
        <v>88</v>
      </c>
      <c r="AE27" s="82"/>
      <c r="AG27" s="103" t="s">
        <v>85</v>
      </c>
      <c r="AH27" s="101" t="s">
        <v>86</v>
      </c>
      <c r="AI27" s="101" t="s">
        <v>87</v>
      </c>
      <c r="AJ27" s="102" t="s">
        <v>88</v>
      </c>
      <c r="AK27" s="82"/>
      <c r="AM27" s="103" t="s">
        <v>85</v>
      </c>
      <c r="AN27" s="101" t="s">
        <v>86</v>
      </c>
      <c r="AO27" s="101" t="s">
        <v>87</v>
      </c>
      <c r="AP27" s="102" t="s">
        <v>88</v>
      </c>
      <c r="AQ27" s="82"/>
      <c r="AS27" s="103" t="s">
        <v>85</v>
      </c>
      <c r="AT27" s="101" t="s">
        <v>86</v>
      </c>
      <c r="AU27" s="101" t="s">
        <v>87</v>
      </c>
      <c r="AV27" s="102" t="s">
        <v>88</v>
      </c>
      <c r="AW27" s="82"/>
    </row>
    <row r="28" spans="1:49" ht="21" customHeight="1" x14ac:dyDescent="0.25">
      <c r="A28" s="16" t="s">
        <v>167</v>
      </c>
      <c r="B28" s="116"/>
      <c r="C28" s="183">
        <v>2409</v>
      </c>
      <c r="D28" s="183">
        <v>2304</v>
      </c>
      <c r="E28" s="183">
        <v>2245</v>
      </c>
      <c r="F28" s="185">
        <v>2213</v>
      </c>
      <c r="G28" s="366"/>
      <c r="H28" s="365"/>
      <c r="I28" s="183">
        <v>2222</v>
      </c>
      <c r="J28" s="183">
        <v>2386</v>
      </c>
      <c r="K28" s="183">
        <v>2192</v>
      </c>
      <c r="L28" s="380">
        <v>1981</v>
      </c>
      <c r="M28" s="366"/>
      <c r="N28" s="366"/>
      <c r="O28" s="341">
        <v>1970</v>
      </c>
      <c r="P28" s="183">
        <v>1954</v>
      </c>
      <c r="Q28" s="183">
        <v>1872</v>
      </c>
      <c r="R28" s="185">
        <v>1739</v>
      </c>
      <c r="S28" s="92"/>
      <c r="T28" s="92"/>
      <c r="U28" s="381">
        <v>1717</v>
      </c>
      <c r="V28" s="382">
        <v>1713</v>
      </c>
      <c r="W28" s="382">
        <v>1578</v>
      </c>
      <c r="X28" s="185">
        <v>1448</v>
      </c>
      <c r="Y28" s="82"/>
      <c r="AA28" s="381">
        <v>1367</v>
      </c>
      <c r="AB28" s="382">
        <v>1353</v>
      </c>
      <c r="AC28" s="382">
        <v>1226</v>
      </c>
      <c r="AD28" s="432">
        <v>985</v>
      </c>
      <c r="AE28" s="82"/>
      <c r="AG28" s="441">
        <v>966</v>
      </c>
      <c r="AH28" s="363">
        <v>1010</v>
      </c>
      <c r="AI28" s="509">
        <v>1005</v>
      </c>
      <c r="AJ28" s="457">
        <v>923</v>
      </c>
      <c r="AK28" s="82"/>
      <c r="AM28" s="441">
        <v>860</v>
      </c>
      <c r="AN28" s="363">
        <v>794</v>
      </c>
      <c r="AO28" s="509">
        <v>723</v>
      </c>
      <c r="AP28" s="457">
        <v>779</v>
      </c>
      <c r="AQ28" s="82"/>
      <c r="AS28" s="441">
        <v>676</v>
      </c>
      <c r="AT28" s="363"/>
      <c r="AU28" s="509"/>
      <c r="AV28" s="457"/>
      <c r="AW28" s="82"/>
    </row>
    <row r="29" spans="1:49" ht="21" customHeight="1" x14ac:dyDescent="0.25">
      <c r="A29" s="69" t="s">
        <v>165</v>
      </c>
      <c r="B29" s="116"/>
      <c r="C29" s="21">
        <v>2163</v>
      </c>
      <c r="D29" s="21">
        <v>2095</v>
      </c>
      <c r="E29" s="21">
        <v>2057</v>
      </c>
      <c r="F29" s="149">
        <v>1964</v>
      </c>
      <c r="G29" s="366"/>
      <c r="H29" s="365"/>
      <c r="I29" s="21">
        <v>2016</v>
      </c>
      <c r="J29" s="21">
        <v>2201</v>
      </c>
      <c r="K29" s="21">
        <v>2006</v>
      </c>
      <c r="L29" s="149">
        <v>1789</v>
      </c>
      <c r="M29" s="366"/>
      <c r="N29" s="366"/>
      <c r="O29" s="59">
        <v>1855</v>
      </c>
      <c r="P29" s="21">
        <v>1878</v>
      </c>
      <c r="Q29" s="21">
        <v>1824</v>
      </c>
      <c r="R29" s="149">
        <v>1709</v>
      </c>
      <c r="S29" s="92"/>
      <c r="T29" s="92"/>
      <c r="U29" s="59">
        <v>1694</v>
      </c>
      <c r="V29" s="21">
        <v>1684</v>
      </c>
      <c r="W29" s="21">
        <v>1557</v>
      </c>
      <c r="X29" s="149">
        <v>1405</v>
      </c>
      <c r="Y29" s="82"/>
      <c r="AA29" s="59">
        <v>1333</v>
      </c>
      <c r="AB29" s="21">
        <v>1319</v>
      </c>
      <c r="AC29" s="21">
        <v>1199</v>
      </c>
      <c r="AD29" s="167">
        <v>933</v>
      </c>
      <c r="AE29" s="82"/>
      <c r="AG29" s="269">
        <v>920</v>
      </c>
      <c r="AH29" s="23">
        <v>974</v>
      </c>
      <c r="AI29" s="501">
        <v>970</v>
      </c>
      <c r="AJ29" s="439">
        <v>887</v>
      </c>
      <c r="AK29" s="82"/>
      <c r="AM29" s="269">
        <v>825</v>
      </c>
      <c r="AN29" s="23">
        <v>794</v>
      </c>
      <c r="AO29" s="501">
        <v>723</v>
      </c>
      <c r="AP29" s="439">
        <v>779</v>
      </c>
      <c r="AQ29" s="82"/>
      <c r="AS29" s="269">
        <v>676</v>
      </c>
      <c r="AT29" s="23"/>
      <c r="AU29" s="501"/>
      <c r="AV29" s="439"/>
      <c r="AW29" s="82"/>
    </row>
    <row r="30" spans="1:49" ht="21" customHeight="1" x14ac:dyDescent="0.25">
      <c r="A30" s="60" t="s">
        <v>166</v>
      </c>
      <c r="B30" s="124"/>
      <c r="C30" s="378">
        <v>246</v>
      </c>
      <c r="D30" s="378">
        <v>209</v>
      </c>
      <c r="E30" s="378">
        <v>187</v>
      </c>
      <c r="F30" s="383">
        <v>248</v>
      </c>
      <c r="G30" s="92"/>
      <c r="H30" s="384"/>
      <c r="I30" s="378">
        <v>206</v>
      </c>
      <c r="J30" s="378">
        <v>185</v>
      </c>
      <c r="K30" s="378">
        <v>186</v>
      </c>
      <c r="L30" s="383">
        <v>192</v>
      </c>
      <c r="M30" s="92"/>
      <c r="N30" s="92"/>
      <c r="O30" s="385">
        <v>115</v>
      </c>
      <c r="P30" s="378">
        <v>75</v>
      </c>
      <c r="Q30" s="378">
        <v>48</v>
      </c>
      <c r="R30" s="383">
        <v>30</v>
      </c>
      <c r="S30" s="92"/>
      <c r="T30" s="92"/>
      <c r="U30" s="385">
        <v>23</v>
      </c>
      <c r="V30" s="378">
        <v>29</v>
      </c>
      <c r="W30" s="378">
        <v>21</v>
      </c>
      <c r="X30" s="383">
        <v>43</v>
      </c>
      <c r="Y30" s="82"/>
      <c r="AA30" s="385">
        <v>34</v>
      </c>
      <c r="AB30" s="378">
        <v>34</v>
      </c>
      <c r="AC30" s="378">
        <v>27</v>
      </c>
      <c r="AD30" s="383">
        <v>52</v>
      </c>
      <c r="AE30" s="82"/>
      <c r="AG30" s="385">
        <v>46</v>
      </c>
      <c r="AH30" s="378">
        <v>36</v>
      </c>
      <c r="AI30" s="508">
        <v>35</v>
      </c>
      <c r="AJ30" s="440">
        <v>36</v>
      </c>
      <c r="AK30" s="82"/>
      <c r="AM30" s="385">
        <v>35</v>
      </c>
      <c r="AN30" s="378">
        <v>0</v>
      </c>
      <c r="AO30" s="508">
        <v>0</v>
      </c>
      <c r="AP30" s="440">
        <v>0</v>
      </c>
      <c r="AQ30" s="82"/>
      <c r="AS30" s="385">
        <v>0</v>
      </c>
      <c r="AT30" s="378"/>
      <c r="AU30" s="508"/>
      <c r="AV30" s="440"/>
      <c r="AW30" s="82"/>
    </row>
    <row r="33" spans="1:1" x14ac:dyDescent="0.25">
      <c r="A33" s="128" t="s">
        <v>144</v>
      </c>
    </row>
    <row r="34" spans="1:1" x14ac:dyDescent="0.25">
      <c r="A34" s="128" t="s">
        <v>145</v>
      </c>
    </row>
  </sheetData>
  <mergeCells count="24">
    <mergeCell ref="AS4:AW4"/>
    <mergeCell ref="AS20:AW20"/>
    <mergeCell ref="AS26:AV26"/>
    <mergeCell ref="AG20:AK20"/>
    <mergeCell ref="AG26:AJ26"/>
    <mergeCell ref="AA4:AE4"/>
    <mergeCell ref="AA20:AE20"/>
    <mergeCell ref="AA26:AD26"/>
    <mergeCell ref="AM4:AQ4"/>
    <mergeCell ref="AM20:AQ20"/>
    <mergeCell ref="AM26:AP26"/>
    <mergeCell ref="AG4:AK4"/>
    <mergeCell ref="C26:F26"/>
    <mergeCell ref="I26:L26"/>
    <mergeCell ref="O26:R26"/>
    <mergeCell ref="U26:X26"/>
    <mergeCell ref="C4:G4"/>
    <mergeCell ref="I4:M4"/>
    <mergeCell ref="O4:S4"/>
    <mergeCell ref="U4:Y4"/>
    <mergeCell ref="C20:G20"/>
    <mergeCell ref="I20:M20"/>
    <mergeCell ref="O20:S20"/>
    <mergeCell ref="U20:Y20"/>
  </mergeCells>
  <pageMargins left="0.25" right="0.25" top="0.75" bottom="0.75" header="0.3" footer="0.3"/>
  <pageSetup paperSize="9" scale="54" orientation="landscape" r:id="rId1"/>
  <colBreaks count="1" manualBreakCount="1">
    <brk id="19" max="1048575" man="1"/>
  </colBreaks>
  <ignoredErrors>
    <ignoredError sqref="AM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8E97-D62E-478B-8221-80A36FDF5C3D}">
  <sheetPr>
    <tabColor theme="5"/>
    <pageSetUpPr fitToPage="1"/>
  </sheetPr>
  <dimension ref="A1:AE30"/>
  <sheetViews>
    <sheetView showGridLines="0" zoomScale="85" zoomScaleNormal="85" workbookViewId="0">
      <selection activeCell="AH8" sqref="AH8"/>
    </sheetView>
  </sheetViews>
  <sheetFormatPr baseColWidth="10" defaultRowHeight="15" outlineLevelCol="1" x14ac:dyDescent="0.25"/>
  <cols>
    <col min="1" max="1" width="51.140625" bestFit="1" customWidth="1"/>
    <col min="2" max="2" width="2.42578125" customWidth="1"/>
    <col min="3" max="7" width="11.42578125" hidden="1" customWidth="1" outlineLevel="1"/>
    <col min="8" max="8" width="2" hidden="1" customWidth="1" outlineLevel="1"/>
    <col min="9" max="9" width="11.42578125" hidden="1" customWidth="1" outlineLevel="1" collapsed="1"/>
    <col min="10" max="13" width="11.42578125" hidden="1" customWidth="1" outlineLevel="1"/>
    <col min="14" max="14" width="2.140625" hidden="1" customWidth="1" outlineLevel="1"/>
    <col min="15" max="15" width="11.42578125" customWidth="1" collapsed="1"/>
    <col min="16" max="19" width="11.42578125" customWidth="1"/>
    <col min="20" max="20" width="1.85546875" customWidth="1"/>
    <col min="26" max="26" width="1.85546875" customWidth="1"/>
  </cols>
  <sheetData>
    <row r="1" spans="1:31" ht="18.75" x14ac:dyDescent="0.3">
      <c r="A1" s="7" t="s">
        <v>282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31" ht="18.75" x14ac:dyDescent="0.3">
      <c r="A2" s="7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31" ht="19.5" thickBot="1" x14ac:dyDescent="0.35">
      <c r="A3" s="80" t="s">
        <v>66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31" ht="19.5" thickBot="1" x14ac:dyDescent="0.35">
      <c r="A4" s="81"/>
      <c r="B4" s="129"/>
      <c r="C4" s="530" t="s">
        <v>288</v>
      </c>
      <c r="D4" s="528"/>
      <c r="E4" s="528"/>
      <c r="F4" s="528"/>
      <c r="G4" s="529"/>
      <c r="H4" s="129"/>
      <c r="I4" s="532" t="s">
        <v>292</v>
      </c>
      <c r="J4" s="533"/>
      <c r="K4" s="533"/>
      <c r="L4" s="533"/>
      <c r="M4" s="534"/>
      <c r="N4" s="129"/>
      <c r="O4" s="532" t="s">
        <v>343</v>
      </c>
      <c r="P4" s="533"/>
      <c r="Q4" s="533"/>
      <c r="R4" s="533"/>
      <c r="S4" s="534"/>
      <c r="U4" s="532" t="s">
        <v>392</v>
      </c>
      <c r="V4" s="533"/>
      <c r="W4" s="533"/>
      <c r="X4" s="533"/>
      <c r="Y4" s="534"/>
      <c r="AA4" s="532" t="s">
        <v>430</v>
      </c>
      <c r="AB4" s="533"/>
      <c r="AC4" s="533"/>
      <c r="AD4" s="533"/>
      <c r="AE4" s="534"/>
    </row>
    <row r="5" spans="1:31" ht="19.5" thickBot="1" x14ac:dyDescent="0.35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19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T5" s="119"/>
      <c r="U5" s="105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Z5" s="119"/>
      <c r="AA5" s="105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</row>
    <row r="6" spans="1:31" ht="20.25" customHeight="1" x14ac:dyDescent="0.3">
      <c r="A6" s="16" t="s">
        <v>23</v>
      </c>
      <c r="B6" s="131"/>
      <c r="C6" s="402"/>
      <c r="D6" s="402"/>
      <c r="E6" s="402"/>
      <c r="F6" s="56">
        <v>3757</v>
      </c>
      <c r="G6" s="18">
        <v>3757</v>
      </c>
      <c r="H6" s="131"/>
      <c r="I6" s="56">
        <v>4398</v>
      </c>
      <c r="J6" s="56">
        <v>4740</v>
      </c>
      <c r="K6" s="56">
        <v>4588</v>
      </c>
      <c r="L6" s="56">
        <v>5035</v>
      </c>
      <c r="M6" s="18">
        <v>18761</v>
      </c>
      <c r="N6" s="131"/>
      <c r="O6" s="56">
        <v>4602</v>
      </c>
      <c r="P6" s="56">
        <v>4749</v>
      </c>
      <c r="Q6" s="56">
        <v>4733</v>
      </c>
      <c r="R6" s="56">
        <v>5086</v>
      </c>
      <c r="S6" s="18">
        <v>19170</v>
      </c>
      <c r="T6" s="515"/>
      <c r="U6" s="517">
        <v>4606</v>
      </c>
      <c r="V6" s="56">
        <v>4625</v>
      </c>
      <c r="W6" s="510">
        <v>4535</v>
      </c>
      <c r="X6" s="56">
        <f>+X7+X8</f>
        <v>4933</v>
      </c>
      <c r="Y6" s="18">
        <f>+SUM(U6:X6)</f>
        <v>18699</v>
      </c>
      <c r="Z6" s="515"/>
      <c r="AA6" s="517">
        <v>4309</v>
      </c>
      <c r="AB6" s="56"/>
      <c r="AC6" s="510"/>
      <c r="AD6" s="56"/>
      <c r="AE6" s="18"/>
    </row>
    <row r="7" spans="1:31" ht="20.25" customHeight="1" x14ac:dyDescent="0.3">
      <c r="A7" s="109" t="s">
        <v>67</v>
      </c>
      <c r="B7" s="131"/>
      <c r="C7" s="403"/>
      <c r="D7" s="403"/>
      <c r="E7" s="403"/>
      <c r="F7" s="21">
        <v>1236</v>
      </c>
      <c r="G7" s="22">
        <v>1236</v>
      </c>
      <c r="H7" s="310"/>
      <c r="I7" s="21">
        <v>1518</v>
      </c>
      <c r="J7" s="21">
        <v>1577</v>
      </c>
      <c r="K7" s="21">
        <v>1473</v>
      </c>
      <c r="L7" s="21">
        <v>1893</v>
      </c>
      <c r="M7" s="22">
        <v>6461</v>
      </c>
      <c r="N7" s="310"/>
      <c r="O7" s="21">
        <v>1586</v>
      </c>
      <c r="P7" s="21">
        <v>1573</v>
      </c>
      <c r="Q7" s="21">
        <v>1537</v>
      </c>
      <c r="R7" s="21">
        <v>1680</v>
      </c>
      <c r="S7" s="22">
        <v>6376</v>
      </c>
      <c r="U7" s="518">
        <v>1536</v>
      </c>
      <c r="V7" s="21">
        <v>1576</v>
      </c>
      <c r="W7" s="480">
        <v>1604</v>
      </c>
      <c r="X7" s="21">
        <v>1742</v>
      </c>
      <c r="Y7" s="22">
        <v>6458</v>
      </c>
      <c r="AA7" s="518">
        <v>1495</v>
      </c>
      <c r="AB7" s="21"/>
      <c r="AC7" s="480"/>
      <c r="AD7" s="21"/>
      <c r="AE7" s="22"/>
    </row>
    <row r="8" spans="1:31" ht="20.25" customHeight="1" x14ac:dyDescent="0.25">
      <c r="A8" s="24" t="s">
        <v>68</v>
      </c>
      <c r="B8" s="25"/>
      <c r="C8" s="404"/>
      <c r="D8" s="405"/>
      <c r="E8" s="405"/>
      <c r="F8" s="311">
        <v>2521</v>
      </c>
      <c r="G8" s="26">
        <v>2521</v>
      </c>
      <c r="H8" s="312"/>
      <c r="I8" s="311">
        <v>2880</v>
      </c>
      <c r="J8" s="311">
        <v>3163</v>
      </c>
      <c r="K8" s="311">
        <v>3115</v>
      </c>
      <c r="L8" s="311">
        <v>3142</v>
      </c>
      <c r="M8" s="433">
        <v>12300</v>
      </c>
      <c r="N8" s="312"/>
      <c r="O8" s="311">
        <v>3016</v>
      </c>
      <c r="P8" s="311">
        <v>3176</v>
      </c>
      <c r="Q8" s="311">
        <v>3196</v>
      </c>
      <c r="R8" s="311">
        <v>3406</v>
      </c>
      <c r="S8" s="26">
        <v>12794</v>
      </c>
      <c r="T8" s="516"/>
      <c r="U8" s="519">
        <v>3070</v>
      </c>
      <c r="V8" s="311">
        <v>3049</v>
      </c>
      <c r="W8" s="479">
        <v>2931</v>
      </c>
      <c r="X8" s="311">
        <v>3191</v>
      </c>
      <c r="Y8" s="26">
        <v>12241</v>
      </c>
      <c r="Z8" s="516"/>
      <c r="AA8" s="519">
        <v>2814</v>
      </c>
      <c r="AB8" s="311"/>
      <c r="AC8" s="479"/>
      <c r="AD8" s="311"/>
      <c r="AE8" s="26"/>
    </row>
    <row r="9" spans="1:31" ht="21" customHeight="1" x14ac:dyDescent="0.25">
      <c r="A9" s="29" t="s">
        <v>274</v>
      </c>
      <c r="B9" s="30"/>
      <c r="C9" s="354"/>
      <c r="D9" s="354"/>
      <c r="E9" s="354"/>
      <c r="F9" s="31">
        <v>130</v>
      </c>
      <c r="G9" s="353">
        <v>130</v>
      </c>
      <c r="H9" s="33"/>
      <c r="I9" s="34">
        <v>98</v>
      </c>
      <c r="J9" s="35">
        <v>145</v>
      </c>
      <c r="K9" s="31">
        <v>134</v>
      </c>
      <c r="L9" s="31">
        <v>168</v>
      </c>
      <c r="M9" s="353">
        <v>545</v>
      </c>
      <c r="N9" s="33"/>
      <c r="O9" s="34">
        <v>133</v>
      </c>
      <c r="P9" s="35">
        <v>167</v>
      </c>
      <c r="Q9" s="31">
        <v>174</v>
      </c>
      <c r="R9" s="31">
        <v>206</v>
      </c>
      <c r="S9" s="353">
        <v>680</v>
      </c>
      <c r="U9" s="34">
        <v>177</v>
      </c>
      <c r="V9" s="35">
        <v>187</v>
      </c>
      <c r="W9" s="494">
        <v>201</v>
      </c>
      <c r="X9" s="31">
        <v>255</v>
      </c>
      <c r="Y9" s="353">
        <v>820</v>
      </c>
      <c r="AA9" s="34">
        <v>205</v>
      </c>
      <c r="AB9" s="35"/>
      <c r="AC9" s="494"/>
      <c r="AD9" s="31"/>
      <c r="AE9" s="353"/>
    </row>
    <row r="10" spans="1:31" ht="21" customHeight="1" x14ac:dyDescent="0.25">
      <c r="A10" s="36" t="s">
        <v>276</v>
      </c>
      <c r="B10" s="86"/>
      <c r="C10" s="356"/>
      <c r="D10" s="356"/>
      <c r="E10" s="356"/>
      <c r="F10" s="400" t="s">
        <v>75</v>
      </c>
      <c r="G10" s="38" t="s">
        <v>75</v>
      </c>
      <c r="H10" s="87"/>
      <c r="I10" s="412" t="s">
        <v>158</v>
      </c>
      <c r="J10" s="423" t="s">
        <v>155</v>
      </c>
      <c r="K10" s="413" t="s">
        <v>322</v>
      </c>
      <c r="L10" s="413" t="s">
        <v>180</v>
      </c>
      <c r="M10" s="38" t="s">
        <v>322</v>
      </c>
      <c r="N10" s="87"/>
      <c r="O10" s="412" t="s">
        <v>322</v>
      </c>
      <c r="P10" s="423" t="s">
        <v>75</v>
      </c>
      <c r="Q10" s="423" t="s">
        <v>151</v>
      </c>
      <c r="R10" s="413" t="s">
        <v>318</v>
      </c>
      <c r="S10" s="38" t="s">
        <v>75</v>
      </c>
      <c r="U10" s="412" t="s">
        <v>400</v>
      </c>
      <c r="V10" s="423" t="s">
        <v>175</v>
      </c>
      <c r="W10" s="410" t="s">
        <v>76</v>
      </c>
      <c r="X10" s="413" t="s">
        <v>150</v>
      </c>
      <c r="Y10" s="38" t="s">
        <v>76</v>
      </c>
      <c r="AA10" s="412" t="s">
        <v>434</v>
      </c>
      <c r="AB10" s="423"/>
      <c r="AC10" s="410"/>
      <c r="AD10" s="413"/>
      <c r="AE10" s="38"/>
    </row>
    <row r="11" spans="1:31" ht="20.25" customHeight="1" x14ac:dyDescent="0.25">
      <c r="A11" s="29" t="s">
        <v>24</v>
      </c>
      <c r="B11" s="133"/>
      <c r="C11" s="359"/>
      <c r="D11" s="359"/>
      <c r="E11" s="359"/>
      <c r="F11" s="35">
        <v>130</v>
      </c>
      <c r="G11" s="134">
        <v>130</v>
      </c>
      <c r="H11" s="133"/>
      <c r="I11" s="35">
        <v>98</v>
      </c>
      <c r="J11" s="35">
        <v>145</v>
      </c>
      <c r="K11" s="35">
        <v>134</v>
      </c>
      <c r="L11" s="35">
        <v>168</v>
      </c>
      <c r="M11" s="134">
        <v>545</v>
      </c>
      <c r="N11" s="133"/>
      <c r="O11" s="35">
        <v>133</v>
      </c>
      <c r="P11" s="35">
        <v>167</v>
      </c>
      <c r="Q11" s="35">
        <v>174</v>
      </c>
      <c r="R11" s="35">
        <v>206</v>
      </c>
      <c r="S11" s="134">
        <v>680</v>
      </c>
      <c r="U11" s="34">
        <v>177</v>
      </c>
      <c r="V11" s="35">
        <v>187</v>
      </c>
      <c r="W11" s="494">
        <v>201</v>
      </c>
      <c r="X11" s="35">
        <v>255</v>
      </c>
      <c r="Y11" s="134">
        <v>820</v>
      </c>
      <c r="AA11" s="34">
        <v>205</v>
      </c>
      <c r="AB11" s="35"/>
      <c r="AC11" s="494"/>
      <c r="AD11" s="35"/>
      <c r="AE11" s="134"/>
    </row>
    <row r="12" spans="1:31" ht="20.25" customHeight="1" x14ac:dyDescent="0.3">
      <c r="A12" s="139" t="s">
        <v>69</v>
      </c>
      <c r="B12" s="140"/>
      <c r="C12" s="406"/>
      <c r="D12" s="356"/>
      <c r="E12" s="356"/>
      <c r="F12" s="400" t="s">
        <v>75</v>
      </c>
      <c r="G12" s="401" t="s">
        <v>75</v>
      </c>
      <c r="H12" s="140"/>
      <c r="I12" s="410" t="s">
        <v>158</v>
      </c>
      <c r="J12" s="423" t="s">
        <v>155</v>
      </c>
      <c r="K12" s="400" t="s">
        <v>322</v>
      </c>
      <c r="L12" s="400" t="s">
        <v>180</v>
      </c>
      <c r="M12" s="411" t="s">
        <v>322</v>
      </c>
      <c r="N12" s="140"/>
      <c r="O12" s="410" t="s">
        <v>322</v>
      </c>
      <c r="P12" s="423" t="s">
        <v>75</v>
      </c>
      <c r="Q12" s="410" t="s">
        <v>151</v>
      </c>
      <c r="R12" s="400" t="s">
        <v>318</v>
      </c>
      <c r="S12" s="411" t="s">
        <v>75</v>
      </c>
      <c r="U12" s="412" t="s">
        <v>400</v>
      </c>
      <c r="V12" s="423" t="s">
        <v>175</v>
      </c>
      <c r="W12" s="37" t="s">
        <v>76</v>
      </c>
      <c r="X12" s="400" t="s">
        <v>150</v>
      </c>
      <c r="Y12" s="411" t="s">
        <v>76</v>
      </c>
      <c r="AA12" s="412" t="s">
        <v>434</v>
      </c>
      <c r="AB12" s="423"/>
      <c r="AC12" s="37"/>
      <c r="AD12" s="400"/>
      <c r="AE12" s="411"/>
    </row>
    <row r="13" spans="1:31" ht="20.25" customHeight="1" x14ac:dyDescent="0.25">
      <c r="A13" s="41" t="s">
        <v>26</v>
      </c>
      <c r="B13" s="133"/>
      <c r="C13" s="407"/>
      <c r="D13" s="407"/>
      <c r="E13" s="407"/>
      <c r="F13" s="49">
        <v>130</v>
      </c>
      <c r="G13" s="50">
        <v>130</v>
      </c>
      <c r="H13" s="133"/>
      <c r="I13" s="49">
        <v>93</v>
      </c>
      <c r="J13" s="49">
        <v>131</v>
      </c>
      <c r="K13" s="49">
        <v>106</v>
      </c>
      <c r="L13" s="49">
        <v>134</v>
      </c>
      <c r="M13" s="47">
        <v>464</v>
      </c>
      <c r="N13" s="133"/>
      <c r="O13" s="49">
        <v>111</v>
      </c>
      <c r="P13" s="49">
        <v>143</v>
      </c>
      <c r="Q13" s="49">
        <v>153</v>
      </c>
      <c r="R13" s="49">
        <v>177</v>
      </c>
      <c r="S13" s="47">
        <v>584</v>
      </c>
      <c r="U13" s="397">
        <v>158</v>
      </c>
      <c r="V13" s="49">
        <v>173</v>
      </c>
      <c r="W13" s="495">
        <v>189</v>
      </c>
      <c r="X13" s="49">
        <v>240</v>
      </c>
      <c r="Y13" s="47">
        <v>760</v>
      </c>
      <c r="AA13" s="397">
        <v>199</v>
      </c>
      <c r="AB13" s="49"/>
      <c r="AC13" s="495"/>
      <c r="AD13" s="49"/>
      <c r="AE13" s="47"/>
    </row>
    <row r="14" spans="1:31" ht="4.5" customHeight="1" x14ac:dyDescent="0.3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</row>
    <row r="15" spans="1:31" ht="20.25" customHeight="1" x14ac:dyDescent="0.25">
      <c r="A15" s="146" t="s">
        <v>60</v>
      </c>
      <c r="B15" s="30"/>
      <c r="C15" s="407"/>
      <c r="D15" s="407"/>
      <c r="E15" s="407"/>
      <c r="F15" s="49">
        <v>-59</v>
      </c>
      <c r="G15" s="50">
        <v>-59</v>
      </c>
      <c r="H15" s="30"/>
      <c r="I15" s="49">
        <v>-62</v>
      </c>
      <c r="J15" s="49">
        <v>-48</v>
      </c>
      <c r="K15" s="49">
        <v>-36</v>
      </c>
      <c r="L15" s="49">
        <v>-56</v>
      </c>
      <c r="M15" s="50">
        <v>-202</v>
      </c>
      <c r="N15" s="30"/>
      <c r="O15" s="49">
        <v>-34</v>
      </c>
      <c r="P15" s="49">
        <v>-36</v>
      </c>
      <c r="Q15" s="49">
        <v>-45</v>
      </c>
      <c r="R15" s="49">
        <v>-71</v>
      </c>
      <c r="S15" s="50">
        <v>-186</v>
      </c>
      <c r="T15" s="30"/>
      <c r="U15" s="49">
        <v>-29</v>
      </c>
      <c r="V15" s="49">
        <v>-30</v>
      </c>
      <c r="W15" s="49">
        <v>-46</v>
      </c>
      <c r="X15" s="49">
        <v>-64</v>
      </c>
      <c r="Y15" s="50">
        <v>-169</v>
      </c>
      <c r="Z15" s="30"/>
      <c r="AA15" s="49">
        <v>-30</v>
      </c>
      <c r="AB15" s="49"/>
      <c r="AC15" s="49"/>
      <c r="AD15" s="49"/>
      <c r="AE15" s="50"/>
    </row>
    <row r="16" spans="1:31" ht="4.5" customHeight="1" x14ac:dyDescent="0.3">
      <c r="A16" s="81"/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90"/>
      <c r="Q16" s="82"/>
      <c r="R16" s="82"/>
      <c r="S16" s="82"/>
      <c r="U16" s="82"/>
      <c r="V16" s="90"/>
      <c r="W16" s="82"/>
      <c r="X16" s="82"/>
      <c r="Y16" s="82"/>
      <c r="AA16" s="82"/>
      <c r="AB16" s="90"/>
      <c r="AC16" s="82"/>
      <c r="AD16" s="82"/>
      <c r="AE16" s="82"/>
    </row>
    <row r="17" spans="1:31" ht="20.25" customHeight="1" x14ac:dyDescent="0.25">
      <c r="A17" s="146" t="s">
        <v>61</v>
      </c>
      <c r="B17" s="30"/>
      <c r="C17" s="407"/>
      <c r="D17" s="408"/>
      <c r="E17" s="408"/>
      <c r="F17" s="42">
        <v>69</v>
      </c>
      <c r="G17" s="43">
        <v>69</v>
      </c>
      <c r="H17" s="30"/>
      <c r="I17" s="49">
        <v>41</v>
      </c>
      <c r="J17" s="42">
        <v>117</v>
      </c>
      <c r="K17" s="46">
        <v>63</v>
      </c>
      <c r="L17" s="46">
        <v>100</v>
      </c>
      <c r="M17" s="47">
        <v>321</v>
      </c>
      <c r="N17" s="30"/>
      <c r="O17" s="49">
        <v>127</v>
      </c>
      <c r="P17" s="42">
        <v>125</v>
      </c>
      <c r="Q17" s="46">
        <v>111</v>
      </c>
      <c r="R17" s="46">
        <v>144</v>
      </c>
      <c r="S17" s="47">
        <v>507</v>
      </c>
      <c r="U17" s="463">
        <v>149</v>
      </c>
      <c r="V17" s="42">
        <v>139</v>
      </c>
      <c r="W17" s="496">
        <v>149</v>
      </c>
      <c r="X17" s="46">
        <v>143</v>
      </c>
      <c r="Y17" s="47">
        <v>580</v>
      </c>
      <c r="Z17" s="30"/>
      <c r="AA17" s="49">
        <v>152</v>
      </c>
      <c r="AB17" s="42"/>
      <c r="AC17" s="496"/>
      <c r="AD17" s="46"/>
      <c r="AE17" s="47"/>
    </row>
    <row r="18" spans="1:31" ht="18.75" x14ac:dyDescent="0.3">
      <c r="A18" s="81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U18" s="147"/>
      <c r="V18" s="147"/>
      <c r="W18" s="147"/>
      <c r="X18" s="147"/>
      <c r="Y18" s="147"/>
      <c r="AA18" s="147"/>
      <c r="AB18" s="147"/>
      <c r="AC18" s="147"/>
      <c r="AD18" s="147"/>
      <c r="AE18" s="147"/>
    </row>
    <row r="19" spans="1:31" ht="18.75" x14ac:dyDescent="0.3">
      <c r="A19" s="81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U19" s="147"/>
      <c r="V19" s="147"/>
      <c r="W19" s="147"/>
      <c r="X19" s="147"/>
      <c r="Y19" s="147"/>
      <c r="AA19" s="147"/>
      <c r="AB19" s="147"/>
      <c r="AC19" s="147"/>
      <c r="AD19" s="147"/>
      <c r="AE19" s="147"/>
    </row>
    <row r="20" spans="1:31" ht="18.75" x14ac:dyDescent="0.3">
      <c r="A20" s="80" t="s">
        <v>81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U20" s="147"/>
      <c r="V20" s="147"/>
      <c r="W20" s="147"/>
      <c r="X20" s="147"/>
      <c r="Y20" s="147"/>
      <c r="AA20" s="147"/>
      <c r="AB20" s="147"/>
      <c r="AC20" s="147"/>
      <c r="AD20" s="147"/>
      <c r="AE20" s="147"/>
    </row>
    <row r="21" spans="1:31" ht="18.75" x14ac:dyDescent="0.3">
      <c r="A21" s="81"/>
      <c r="B21" s="147"/>
      <c r="C21" s="536" t="s">
        <v>304</v>
      </c>
      <c r="D21" s="537"/>
      <c r="E21" s="537"/>
      <c r="F21" s="538"/>
      <c r="G21" s="147"/>
      <c r="H21" s="147"/>
      <c r="I21" s="536">
        <v>2023</v>
      </c>
      <c r="J21" s="537"/>
      <c r="K21" s="537"/>
      <c r="L21" s="538"/>
      <c r="M21" s="147"/>
      <c r="N21" s="147"/>
      <c r="O21" s="536">
        <v>2024</v>
      </c>
      <c r="P21" s="537"/>
      <c r="Q21" s="537"/>
      <c r="R21" s="538"/>
      <c r="S21" s="147"/>
      <c r="U21" s="536">
        <v>2025</v>
      </c>
      <c r="V21" s="537"/>
      <c r="W21" s="537"/>
      <c r="X21" s="538"/>
      <c r="Y21" s="147"/>
      <c r="AA21" s="536">
        <v>2026</v>
      </c>
      <c r="AB21" s="537"/>
      <c r="AC21" s="537"/>
      <c r="AD21" s="538"/>
      <c r="AE21" s="147"/>
    </row>
    <row r="22" spans="1:31" ht="22.5" customHeight="1" thickBot="1" x14ac:dyDescent="0.35">
      <c r="A22" s="9" t="s">
        <v>4</v>
      </c>
      <c r="B22" s="147"/>
      <c r="C22" s="98" t="s">
        <v>85</v>
      </c>
      <c r="D22" s="99" t="s">
        <v>86</v>
      </c>
      <c r="E22" s="99" t="s">
        <v>87</v>
      </c>
      <c r="F22" s="100" t="s">
        <v>88</v>
      </c>
      <c r="G22" s="153"/>
      <c r="H22" s="153"/>
      <c r="I22" s="98" t="s">
        <v>85</v>
      </c>
      <c r="J22" s="99" t="s">
        <v>86</v>
      </c>
      <c r="K22" s="99" t="s">
        <v>87</v>
      </c>
      <c r="L22" s="100" t="s">
        <v>88</v>
      </c>
      <c r="M22" s="153"/>
      <c r="N22" s="153"/>
      <c r="O22" s="98" t="s">
        <v>85</v>
      </c>
      <c r="P22" s="99" t="s">
        <v>86</v>
      </c>
      <c r="Q22" s="99" t="s">
        <v>87</v>
      </c>
      <c r="R22" s="100" t="s">
        <v>88</v>
      </c>
      <c r="S22" s="153"/>
      <c r="U22" s="98" t="s">
        <v>85</v>
      </c>
      <c r="V22" s="99" t="s">
        <v>86</v>
      </c>
      <c r="W22" s="99" t="s">
        <v>87</v>
      </c>
      <c r="X22" s="100" t="s">
        <v>88</v>
      </c>
      <c r="Y22" s="153"/>
      <c r="AA22" s="98" t="s">
        <v>85</v>
      </c>
      <c r="AB22" s="99" t="s">
        <v>86</v>
      </c>
      <c r="AC22" s="99" t="s">
        <v>87</v>
      </c>
      <c r="AD22" s="100" t="s">
        <v>88</v>
      </c>
      <c r="AE22" s="153"/>
    </row>
    <row r="23" spans="1:31" ht="20.25" customHeight="1" x14ac:dyDescent="0.3">
      <c r="A23" s="16" t="s">
        <v>167</v>
      </c>
      <c r="B23" s="84"/>
      <c r="C23" s="402"/>
      <c r="D23" s="402"/>
      <c r="E23" s="402"/>
      <c r="F23" s="148">
        <v>19469</v>
      </c>
      <c r="G23" s="147"/>
      <c r="H23" s="132"/>
      <c r="I23" s="57">
        <v>26657</v>
      </c>
      <c r="J23" s="56">
        <v>26397</v>
      </c>
      <c r="K23" s="56">
        <v>25985</v>
      </c>
      <c r="L23" s="148">
        <v>24777</v>
      </c>
      <c r="M23" s="147"/>
      <c r="N23" s="132"/>
      <c r="O23" s="57">
        <v>26188</v>
      </c>
      <c r="P23" s="56">
        <v>26493</v>
      </c>
      <c r="Q23" s="56">
        <v>25778</v>
      </c>
      <c r="R23" s="148">
        <v>25446</v>
      </c>
      <c r="S23" s="147"/>
      <c r="U23" s="57">
        <v>26380</v>
      </c>
      <c r="V23" s="56">
        <v>25840</v>
      </c>
      <c r="W23" s="510">
        <v>25755</v>
      </c>
      <c r="X23" s="148">
        <v>25425</v>
      </c>
      <c r="Y23" s="147"/>
      <c r="AA23" s="57">
        <v>26119</v>
      </c>
      <c r="AB23" s="56"/>
      <c r="AC23" s="510"/>
      <c r="AD23" s="148"/>
      <c r="AE23" s="147"/>
    </row>
    <row r="24" spans="1:31" ht="20.25" customHeight="1" x14ac:dyDescent="0.3">
      <c r="A24" s="69" t="s">
        <v>283</v>
      </c>
      <c r="B24" s="84"/>
      <c r="C24" s="403"/>
      <c r="D24" s="403"/>
      <c r="E24" s="403"/>
      <c r="F24" s="149" t="s">
        <v>285</v>
      </c>
      <c r="G24" s="147"/>
      <c r="H24" s="132"/>
      <c r="I24" s="419">
        <v>8683</v>
      </c>
      <c r="J24" s="21">
        <v>8533</v>
      </c>
      <c r="K24" s="21">
        <v>8342</v>
      </c>
      <c r="L24" s="149">
        <v>8187</v>
      </c>
      <c r="M24" s="147"/>
      <c r="N24" s="132"/>
      <c r="O24" s="419">
        <v>8648</v>
      </c>
      <c r="P24" s="21">
        <v>8802</v>
      </c>
      <c r="Q24" s="21">
        <v>8504</v>
      </c>
      <c r="R24" s="149">
        <v>8162</v>
      </c>
      <c r="S24" s="147"/>
      <c r="U24" s="419">
        <v>8774</v>
      </c>
      <c r="V24" s="21">
        <v>8638</v>
      </c>
      <c r="W24" s="480">
        <v>8490</v>
      </c>
      <c r="X24" s="149">
        <v>8409</v>
      </c>
      <c r="Y24" s="147"/>
      <c r="AA24" s="419">
        <v>9462</v>
      </c>
      <c r="AB24" s="21"/>
      <c r="AC24" s="480"/>
      <c r="AD24" s="149"/>
      <c r="AE24" s="147"/>
    </row>
    <row r="25" spans="1:31" ht="20.25" customHeight="1" x14ac:dyDescent="0.3">
      <c r="A25" s="60" t="s">
        <v>284</v>
      </c>
      <c r="B25" s="84"/>
      <c r="C25" s="409"/>
      <c r="D25" s="409"/>
      <c r="E25" s="409"/>
      <c r="F25" s="150" t="s">
        <v>285</v>
      </c>
      <c r="G25" s="147"/>
      <c r="H25" s="132"/>
      <c r="I25" s="420">
        <v>17974</v>
      </c>
      <c r="J25" s="61">
        <v>17864</v>
      </c>
      <c r="K25" s="61">
        <v>17643</v>
      </c>
      <c r="L25" s="150">
        <v>16590</v>
      </c>
      <c r="M25" s="147"/>
      <c r="N25" s="132"/>
      <c r="O25" s="420">
        <v>17540</v>
      </c>
      <c r="P25" s="61">
        <v>17691</v>
      </c>
      <c r="Q25" s="61">
        <v>17274</v>
      </c>
      <c r="R25" s="150">
        <v>17284</v>
      </c>
      <c r="S25" s="147"/>
      <c r="U25" s="420">
        <v>17606</v>
      </c>
      <c r="V25" s="61">
        <v>17202</v>
      </c>
      <c r="W25" s="511">
        <v>17265</v>
      </c>
      <c r="X25" s="150">
        <v>17016</v>
      </c>
      <c r="Y25" s="147"/>
      <c r="AA25" s="420">
        <v>16657</v>
      </c>
      <c r="AB25" s="61"/>
      <c r="AC25" s="511"/>
      <c r="AD25" s="150"/>
      <c r="AE25" s="147"/>
    </row>
    <row r="29" spans="1:31" x14ac:dyDescent="0.25">
      <c r="A29" t="s">
        <v>303</v>
      </c>
    </row>
    <row r="30" spans="1:31" x14ac:dyDescent="0.25">
      <c r="A30" t="s">
        <v>306</v>
      </c>
    </row>
  </sheetData>
  <mergeCells count="10">
    <mergeCell ref="AA4:AE4"/>
    <mergeCell ref="AA21:AD21"/>
    <mergeCell ref="U4:Y4"/>
    <mergeCell ref="U21:X21"/>
    <mergeCell ref="C4:G4"/>
    <mergeCell ref="C21:F21"/>
    <mergeCell ref="I4:M4"/>
    <mergeCell ref="I21:L21"/>
    <mergeCell ref="O4:S4"/>
    <mergeCell ref="O21:R21"/>
  </mergeCells>
  <pageMargins left="0.7" right="0.7" top="0.75" bottom="0.75" header="0.3" footer="0.3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0942-E4F4-435B-A3CC-3AE24754EF7E}">
  <sheetPr>
    <tabColor theme="5"/>
    <pageSetUpPr fitToPage="1"/>
  </sheetPr>
  <dimension ref="A1:AW51"/>
  <sheetViews>
    <sheetView showGridLines="0" tabSelected="1" topLeftCell="A12" zoomScale="85" zoomScaleNormal="85" workbookViewId="0">
      <selection activeCell="AZ23" sqref="AZ23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81" customWidth="1"/>
    <col min="3" max="7" width="12.5703125" style="147" hidden="1" customWidth="1" outlineLevel="1"/>
    <col min="8" max="8" width="1.7109375" style="147" hidden="1" customWidth="1" outlineLevel="1"/>
    <col min="9" max="13" width="12.5703125" style="147" hidden="1" customWidth="1" outlineLevel="1"/>
    <col min="14" max="14" width="1.7109375" style="147" hidden="1" customWidth="1" outlineLevel="1"/>
    <col min="15" max="19" width="12.5703125" style="147" hidden="1" customWidth="1" outlineLevel="1"/>
    <col min="20" max="20" width="1.7109375" style="147" hidden="1" customWidth="1" outlineLevel="1"/>
    <col min="21" max="21" width="14.7109375" style="147" hidden="1" customWidth="1" outlineLevel="1"/>
    <col min="22" max="25" width="12.5703125" style="147" hidden="1" customWidth="1" outlineLevel="1"/>
    <col min="26" max="26" width="1.7109375" hidden="1" customWidth="1" outlineLevel="1"/>
    <col min="27" max="27" width="15.28515625" style="147" hidden="1" customWidth="1" outlineLevel="1" collapsed="1"/>
    <col min="28" max="31" width="12.5703125" style="147" hidden="1" customWidth="1" outlineLevel="1"/>
    <col min="32" max="32" width="2" hidden="1" customWidth="1" outlineLevel="1" collapsed="1"/>
    <col min="33" max="33" width="11.42578125" customWidth="1" collapsed="1"/>
    <col min="34" max="34" width="12.140625" customWidth="1"/>
    <col min="35" max="35" width="12.85546875" customWidth="1"/>
    <col min="36" max="37" width="11.42578125" customWidth="1"/>
    <col min="38" max="38" width="2.7109375" customWidth="1"/>
    <col min="40" max="40" width="12.140625" bestFit="1" customWidth="1"/>
    <col min="41" max="41" width="12.85546875" bestFit="1" customWidth="1"/>
    <col min="44" max="44" width="2.7109375" customWidth="1"/>
    <col min="46" max="46" width="12.140625" bestFit="1" customWidth="1"/>
    <col min="47" max="47" width="12.85546875" bestFit="1" customWidth="1"/>
  </cols>
  <sheetData>
    <row r="1" spans="1:49" x14ac:dyDescent="0.3">
      <c r="A1" s="7" t="s">
        <v>203</v>
      </c>
    </row>
    <row r="2" spans="1:49" x14ac:dyDescent="0.3">
      <c r="A2" s="7"/>
    </row>
    <row r="3" spans="1:49" ht="19.5" thickBot="1" x14ac:dyDescent="0.35">
      <c r="A3" s="80" t="s">
        <v>66</v>
      </c>
    </row>
    <row r="4" spans="1:49" ht="19.5" thickBot="1" x14ac:dyDescent="0.35">
      <c r="B4" s="88"/>
      <c r="C4" s="530">
        <v>2019</v>
      </c>
      <c r="D4" s="528"/>
      <c r="E4" s="528"/>
      <c r="F4" s="528"/>
      <c r="G4" s="529"/>
      <c r="H4" s="119"/>
      <c r="I4" s="533">
        <v>2020</v>
      </c>
      <c r="J4" s="533"/>
      <c r="K4" s="533"/>
      <c r="L4" s="533"/>
      <c r="M4" s="534"/>
      <c r="N4" s="119"/>
      <c r="O4" s="533">
        <v>2021</v>
      </c>
      <c r="P4" s="533"/>
      <c r="Q4" s="533"/>
      <c r="R4" s="533"/>
      <c r="S4" s="534"/>
      <c r="T4" s="119"/>
      <c r="U4" s="533">
        <v>2022</v>
      </c>
      <c r="V4" s="533"/>
      <c r="W4" s="533"/>
      <c r="X4" s="533"/>
      <c r="Y4" s="534"/>
      <c r="AA4" s="533">
        <v>2023</v>
      </c>
      <c r="AB4" s="533"/>
      <c r="AC4" s="533"/>
      <c r="AD4" s="533"/>
      <c r="AE4" s="534"/>
      <c r="AG4" s="533">
        <v>2024</v>
      </c>
      <c r="AH4" s="533"/>
      <c r="AI4" s="533"/>
      <c r="AJ4" s="533"/>
      <c r="AK4" s="534"/>
      <c r="AM4" s="533">
        <v>2025</v>
      </c>
      <c r="AN4" s="533"/>
      <c r="AO4" s="533"/>
      <c r="AP4" s="533"/>
      <c r="AQ4" s="534"/>
      <c r="AS4" s="533">
        <v>2026</v>
      </c>
      <c r="AT4" s="533"/>
      <c r="AU4" s="533"/>
      <c r="AV4" s="533"/>
      <c r="AW4" s="534"/>
    </row>
    <row r="5" spans="1:49" ht="19.5" thickBot="1" x14ac:dyDescent="0.35">
      <c r="A5" s="9" t="s">
        <v>4</v>
      </c>
      <c r="B5" s="119"/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85"/>
      <c r="I5" s="12" t="s">
        <v>18</v>
      </c>
      <c r="J5" s="12" t="s">
        <v>19</v>
      </c>
      <c r="K5" s="12" t="s">
        <v>20</v>
      </c>
      <c r="L5" s="12" t="s">
        <v>21</v>
      </c>
      <c r="M5" s="154" t="s">
        <v>22</v>
      </c>
      <c r="N5" s="85"/>
      <c r="O5" s="12" t="s">
        <v>18</v>
      </c>
      <c r="P5" s="12" t="s">
        <v>19</v>
      </c>
      <c r="Q5" s="12" t="s">
        <v>20</v>
      </c>
      <c r="R5" s="12" t="s">
        <v>21</v>
      </c>
      <c r="S5" s="154" t="s">
        <v>22</v>
      </c>
      <c r="T5" s="119"/>
      <c r="U5" s="105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391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391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391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  <c r="AS5" s="391" t="s">
        <v>18</v>
      </c>
      <c r="AT5" s="105" t="s">
        <v>19</v>
      </c>
      <c r="AU5" s="105" t="s">
        <v>20</v>
      </c>
      <c r="AV5" s="105" t="s">
        <v>21</v>
      </c>
      <c r="AW5" s="108" t="s">
        <v>22</v>
      </c>
    </row>
    <row r="6" spans="1:49" ht="21" customHeight="1" x14ac:dyDescent="0.3">
      <c r="A6" s="16" t="s">
        <v>23</v>
      </c>
      <c r="B6" s="117"/>
      <c r="C6" s="163">
        <v>1451</v>
      </c>
      <c r="D6" s="163">
        <v>1462</v>
      </c>
      <c r="E6" s="163">
        <v>1513</v>
      </c>
      <c r="F6" s="163">
        <v>1632</v>
      </c>
      <c r="G6" s="156">
        <v>6058</v>
      </c>
      <c r="H6" s="131"/>
      <c r="I6" s="163">
        <v>1487</v>
      </c>
      <c r="J6" s="163">
        <v>1555</v>
      </c>
      <c r="K6" s="163">
        <v>1633</v>
      </c>
      <c r="L6" s="163">
        <v>1763</v>
      </c>
      <c r="M6" s="156">
        <v>6438</v>
      </c>
      <c r="N6" s="131"/>
      <c r="O6" s="163">
        <v>1743</v>
      </c>
      <c r="P6" s="163">
        <v>1728</v>
      </c>
      <c r="Q6" s="163">
        <v>1802</v>
      </c>
      <c r="R6" s="163">
        <v>1983</v>
      </c>
      <c r="S6" s="156">
        <v>7256</v>
      </c>
      <c r="T6" s="85"/>
      <c r="U6" s="163">
        <v>1796</v>
      </c>
      <c r="V6" s="164">
        <v>1840</v>
      </c>
      <c r="W6" s="164">
        <v>1895</v>
      </c>
      <c r="X6" s="164">
        <v>2001</v>
      </c>
      <c r="Y6" s="156">
        <v>7532</v>
      </c>
      <c r="Z6" s="342"/>
      <c r="AA6" s="392">
        <v>1937</v>
      </c>
      <c r="AB6" s="164">
        <v>1869</v>
      </c>
      <c r="AC6" s="164">
        <v>1894</v>
      </c>
      <c r="AD6" s="164">
        <v>2027</v>
      </c>
      <c r="AE6" s="156">
        <v>7727</v>
      </c>
      <c r="AG6" s="392">
        <v>1899</v>
      </c>
      <c r="AH6" s="164">
        <v>1886</v>
      </c>
      <c r="AI6" s="164">
        <v>1929</v>
      </c>
      <c r="AJ6" s="164">
        <v>2106</v>
      </c>
      <c r="AK6" s="156">
        <v>7820</v>
      </c>
      <c r="AM6" s="392">
        <v>1990</v>
      </c>
      <c r="AN6" s="164">
        <v>1920</v>
      </c>
      <c r="AO6" s="498">
        <v>2027</v>
      </c>
      <c r="AP6" s="164">
        <v>2161</v>
      </c>
      <c r="AQ6" s="156">
        <f>+SUM(AM6:AP6)</f>
        <v>8098</v>
      </c>
      <c r="AS6" s="392">
        <v>2020</v>
      </c>
      <c r="AT6" s="164"/>
      <c r="AU6" s="498"/>
      <c r="AV6" s="164"/>
      <c r="AW6" s="156"/>
    </row>
    <row r="7" spans="1:49" ht="21" customHeight="1" x14ac:dyDescent="0.25">
      <c r="A7" s="29" t="s">
        <v>204</v>
      </c>
      <c r="B7" s="115"/>
      <c r="C7" s="165">
        <v>1094</v>
      </c>
      <c r="D7" s="165">
        <v>1132</v>
      </c>
      <c r="E7" s="165">
        <v>1170</v>
      </c>
      <c r="F7" s="165">
        <v>1201</v>
      </c>
      <c r="G7" s="166">
        <v>4597</v>
      </c>
      <c r="H7" s="167"/>
      <c r="I7" s="165">
        <v>1205</v>
      </c>
      <c r="J7" s="165">
        <v>1199</v>
      </c>
      <c r="K7" s="165">
        <v>1232</v>
      </c>
      <c r="L7" s="165">
        <v>1257</v>
      </c>
      <c r="M7" s="166">
        <v>4893</v>
      </c>
      <c r="N7" s="167"/>
      <c r="O7" s="165">
        <v>1363</v>
      </c>
      <c r="P7" s="165">
        <v>1380</v>
      </c>
      <c r="Q7" s="165">
        <v>1414</v>
      </c>
      <c r="R7" s="165">
        <v>1429</v>
      </c>
      <c r="S7" s="166">
        <v>5586</v>
      </c>
      <c r="T7" s="48"/>
      <c r="U7" s="165">
        <v>1401</v>
      </c>
      <c r="V7" s="165">
        <v>1423</v>
      </c>
      <c r="W7" s="165">
        <v>1455</v>
      </c>
      <c r="X7" s="165">
        <v>1474</v>
      </c>
      <c r="Y7" s="166">
        <v>5753</v>
      </c>
      <c r="Z7" s="342"/>
      <c r="AA7" s="436">
        <v>1462</v>
      </c>
      <c r="AB7" s="165">
        <v>1486</v>
      </c>
      <c r="AC7" s="165">
        <v>1507</v>
      </c>
      <c r="AD7" s="165">
        <v>1524</v>
      </c>
      <c r="AE7" s="166">
        <v>5979</v>
      </c>
      <c r="AG7" s="436">
        <v>1523</v>
      </c>
      <c r="AH7" s="165">
        <v>1543</v>
      </c>
      <c r="AI7" s="165">
        <v>1562</v>
      </c>
      <c r="AJ7" s="165">
        <v>1608</v>
      </c>
      <c r="AK7" s="166">
        <v>6236</v>
      </c>
      <c r="AM7" s="436">
        <v>1605</v>
      </c>
      <c r="AN7" s="165">
        <v>1597</v>
      </c>
      <c r="AO7" s="499">
        <v>1613</v>
      </c>
      <c r="AP7" s="165">
        <v>1627</v>
      </c>
      <c r="AQ7" s="166">
        <v>6442</v>
      </c>
      <c r="AS7" s="436">
        <v>1602</v>
      </c>
      <c r="AT7" s="165"/>
      <c r="AU7" s="499"/>
      <c r="AV7" s="165"/>
      <c r="AW7" s="166"/>
    </row>
    <row r="8" spans="1:49" ht="21" customHeight="1" x14ac:dyDescent="0.3">
      <c r="A8" s="109" t="s">
        <v>205</v>
      </c>
      <c r="B8" s="117"/>
      <c r="C8" s="23">
        <v>751</v>
      </c>
      <c r="D8" s="23">
        <v>776</v>
      </c>
      <c r="E8" s="23">
        <v>804</v>
      </c>
      <c r="F8" s="23">
        <v>818</v>
      </c>
      <c r="G8" s="166">
        <v>3149</v>
      </c>
      <c r="H8" s="131"/>
      <c r="I8" s="23">
        <v>816</v>
      </c>
      <c r="J8" s="23">
        <v>805</v>
      </c>
      <c r="K8" s="23">
        <v>830</v>
      </c>
      <c r="L8" s="23">
        <v>840</v>
      </c>
      <c r="M8" s="166">
        <v>3291</v>
      </c>
      <c r="N8" s="131"/>
      <c r="O8" s="23">
        <v>940</v>
      </c>
      <c r="P8" s="23">
        <v>952</v>
      </c>
      <c r="Q8" s="23">
        <v>982</v>
      </c>
      <c r="R8" s="23">
        <v>981</v>
      </c>
      <c r="S8" s="166">
        <v>3855</v>
      </c>
      <c r="T8" s="85"/>
      <c r="U8" s="23">
        <v>941</v>
      </c>
      <c r="V8" s="23">
        <v>954</v>
      </c>
      <c r="W8" s="333">
        <v>982</v>
      </c>
      <c r="X8" s="23">
        <v>984</v>
      </c>
      <c r="Y8" s="166">
        <v>3860</v>
      </c>
      <c r="Z8" s="342"/>
      <c r="AA8" s="58">
        <v>960</v>
      </c>
      <c r="AB8" s="23">
        <v>964</v>
      </c>
      <c r="AC8" s="23">
        <v>978.64758060329564</v>
      </c>
      <c r="AD8" s="23">
        <v>975</v>
      </c>
      <c r="AE8" s="166">
        <v>3878</v>
      </c>
      <c r="AG8" s="58">
        <v>950</v>
      </c>
      <c r="AH8" s="23">
        <v>957.6543564285314</v>
      </c>
      <c r="AI8" s="23">
        <v>966</v>
      </c>
      <c r="AJ8" s="458">
        <v>1013</v>
      </c>
      <c r="AK8" s="166">
        <v>3886</v>
      </c>
      <c r="AM8" s="58">
        <v>992.84000836090081</v>
      </c>
      <c r="AN8" s="23">
        <v>980.14928716523696</v>
      </c>
      <c r="AO8" s="23">
        <v>990.41642117130073</v>
      </c>
      <c r="AP8" s="23">
        <v>980.36885311902722</v>
      </c>
      <c r="AQ8" s="166">
        <f>SUM(AM8:AP8)</f>
        <v>3943.7745698164658</v>
      </c>
      <c r="AS8" s="58">
        <v>957.47557395052149</v>
      </c>
      <c r="AT8" s="23"/>
      <c r="AU8" s="23"/>
      <c r="AV8" s="23"/>
      <c r="AW8" s="166"/>
    </row>
    <row r="9" spans="1:49" ht="21" customHeight="1" x14ac:dyDescent="0.3">
      <c r="A9" s="109" t="s">
        <v>206</v>
      </c>
      <c r="B9" s="117"/>
      <c r="C9" s="23">
        <v>343</v>
      </c>
      <c r="D9" s="23">
        <v>356</v>
      </c>
      <c r="E9" s="23">
        <v>367</v>
      </c>
      <c r="F9" s="23">
        <v>382</v>
      </c>
      <c r="G9" s="166">
        <v>1448</v>
      </c>
      <c r="H9" s="131"/>
      <c r="I9" s="23">
        <v>389</v>
      </c>
      <c r="J9" s="23">
        <v>394</v>
      </c>
      <c r="K9" s="23">
        <v>402</v>
      </c>
      <c r="L9" s="23">
        <v>417</v>
      </c>
      <c r="M9" s="166">
        <v>1602</v>
      </c>
      <c r="N9" s="131"/>
      <c r="O9" s="23">
        <v>423</v>
      </c>
      <c r="P9" s="23">
        <v>427</v>
      </c>
      <c r="Q9" s="23">
        <v>432</v>
      </c>
      <c r="R9" s="23">
        <v>448</v>
      </c>
      <c r="S9" s="166">
        <v>1730</v>
      </c>
      <c r="T9" s="85"/>
      <c r="U9" s="23">
        <v>461</v>
      </c>
      <c r="V9" s="23">
        <v>469</v>
      </c>
      <c r="W9" s="333">
        <v>473</v>
      </c>
      <c r="X9" s="23">
        <v>490</v>
      </c>
      <c r="Y9" s="166">
        <v>1892</v>
      </c>
      <c r="Z9" s="342"/>
      <c r="AA9" s="58">
        <v>502</v>
      </c>
      <c r="AB9" s="23">
        <v>523</v>
      </c>
      <c r="AC9" s="23">
        <v>527.74401387774674</v>
      </c>
      <c r="AD9" s="23">
        <v>549</v>
      </c>
      <c r="AE9" s="166">
        <v>2101</v>
      </c>
      <c r="AF9" s="23"/>
      <c r="AG9" s="58">
        <v>574</v>
      </c>
      <c r="AH9" s="23">
        <v>585.58226549917345</v>
      </c>
      <c r="AI9" s="23">
        <v>596</v>
      </c>
      <c r="AJ9" s="23">
        <v>595</v>
      </c>
      <c r="AK9" s="166">
        <v>2350</v>
      </c>
      <c r="AM9" s="58">
        <v>611.57892543390244</v>
      </c>
      <c r="AN9" s="23">
        <v>617.28668118369615</v>
      </c>
      <c r="AO9" s="23">
        <v>622.81311633353164</v>
      </c>
      <c r="AP9" s="23">
        <v>646.17946753610192</v>
      </c>
      <c r="AQ9" s="166">
        <f>SUM(AM9:AP9)</f>
        <v>2497.8581904872322</v>
      </c>
      <c r="AS9" s="58">
        <v>644.21006396329017</v>
      </c>
      <c r="AT9" s="23"/>
      <c r="AU9" s="23"/>
      <c r="AV9" s="23"/>
      <c r="AW9" s="166"/>
    </row>
    <row r="10" spans="1:49" ht="21" customHeight="1" x14ac:dyDescent="0.3">
      <c r="A10" s="202" t="s">
        <v>281</v>
      </c>
      <c r="B10" s="117"/>
      <c r="C10" s="388"/>
      <c r="D10" s="388"/>
      <c r="E10" s="388"/>
      <c r="F10" s="388"/>
      <c r="G10" s="389"/>
      <c r="H10" s="131"/>
      <c r="I10" s="388"/>
      <c r="J10" s="388"/>
      <c r="K10" s="388"/>
      <c r="L10" s="388"/>
      <c r="M10" s="389"/>
      <c r="N10" s="131"/>
      <c r="O10" s="388"/>
      <c r="P10" s="388"/>
      <c r="Q10" s="388"/>
      <c r="R10" s="388"/>
      <c r="S10" s="166">
        <v>5318</v>
      </c>
      <c r="T10" s="85"/>
      <c r="U10" s="21">
        <v>1368</v>
      </c>
      <c r="V10" s="21">
        <v>1379</v>
      </c>
      <c r="W10" s="332">
        <v>1427</v>
      </c>
      <c r="X10" s="21">
        <v>1445</v>
      </c>
      <c r="Y10" s="166">
        <v>5619</v>
      </c>
      <c r="Z10" s="342"/>
      <c r="AA10" s="59">
        <v>1444</v>
      </c>
      <c r="AB10" s="21">
        <v>1470</v>
      </c>
      <c r="AC10" s="333">
        <v>1492</v>
      </c>
      <c r="AD10" s="23">
        <v>1506</v>
      </c>
      <c r="AE10" s="166">
        <v>5912</v>
      </c>
      <c r="AG10" s="59">
        <v>1522</v>
      </c>
      <c r="AH10" s="21">
        <v>1541</v>
      </c>
      <c r="AI10" s="21">
        <v>1560</v>
      </c>
      <c r="AJ10" s="458">
        <v>1613</v>
      </c>
      <c r="AK10" s="166">
        <v>6236</v>
      </c>
      <c r="AM10" s="59">
        <v>1615</v>
      </c>
      <c r="AN10" s="21">
        <v>1608</v>
      </c>
      <c r="AO10" s="480">
        <v>1628</v>
      </c>
      <c r="AP10" s="458">
        <v>1641</v>
      </c>
      <c r="AQ10" s="166">
        <v>6492</v>
      </c>
      <c r="AS10" s="59">
        <v>1618.6523547108559</v>
      </c>
      <c r="AT10" s="21"/>
      <c r="AU10" s="480"/>
      <c r="AV10" s="458"/>
      <c r="AW10" s="166"/>
    </row>
    <row r="11" spans="1:49" ht="21" customHeight="1" x14ac:dyDescent="0.25">
      <c r="A11" s="168" t="s">
        <v>207</v>
      </c>
      <c r="B11" s="109"/>
      <c r="C11" s="27">
        <v>357</v>
      </c>
      <c r="D11" s="27">
        <v>330</v>
      </c>
      <c r="E11" s="27">
        <v>343</v>
      </c>
      <c r="F11" s="27">
        <v>431</v>
      </c>
      <c r="G11" s="352">
        <v>1461</v>
      </c>
      <c r="H11" s="28"/>
      <c r="I11" s="27">
        <v>282</v>
      </c>
      <c r="J11" s="27">
        <v>356</v>
      </c>
      <c r="K11" s="27">
        <v>401</v>
      </c>
      <c r="L11" s="27">
        <v>506</v>
      </c>
      <c r="M11" s="352">
        <v>1545</v>
      </c>
      <c r="N11" s="28"/>
      <c r="O11" s="27">
        <v>380</v>
      </c>
      <c r="P11" s="27">
        <v>348</v>
      </c>
      <c r="Q11" s="27">
        <v>388</v>
      </c>
      <c r="R11" s="27">
        <v>554</v>
      </c>
      <c r="S11" s="352">
        <v>1670</v>
      </c>
      <c r="T11" s="28"/>
      <c r="U11" s="27">
        <v>395</v>
      </c>
      <c r="V11" s="27">
        <v>417</v>
      </c>
      <c r="W11" s="27">
        <v>440</v>
      </c>
      <c r="X11" s="27">
        <v>527</v>
      </c>
      <c r="Y11" s="352">
        <v>1779</v>
      </c>
      <c r="Z11" s="342"/>
      <c r="AA11" s="393">
        <v>475</v>
      </c>
      <c r="AB11" s="27">
        <v>383</v>
      </c>
      <c r="AC11" s="27">
        <v>387</v>
      </c>
      <c r="AD11" s="27">
        <v>503</v>
      </c>
      <c r="AE11" s="352">
        <v>1748</v>
      </c>
      <c r="AG11" s="393">
        <v>376</v>
      </c>
      <c r="AH11" s="27">
        <v>343</v>
      </c>
      <c r="AI11" s="27">
        <v>367</v>
      </c>
      <c r="AJ11" s="27">
        <v>498</v>
      </c>
      <c r="AK11" s="352">
        <v>1584</v>
      </c>
      <c r="AM11" s="393">
        <v>385</v>
      </c>
      <c r="AN11" s="27">
        <v>323</v>
      </c>
      <c r="AO11" s="500">
        <v>414</v>
      </c>
      <c r="AP11" s="27">
        <v>534</v>
      </c>
      <c r="AQ11" s="352">
        <v>1656</v>
      </c>
      <c r="AS11" s="525">
        <v>418.26963124524036</v>
      </c>
      <c r="AT11" s="27"/>
      <c r="AU11" s="500"/>
      <c r="AV11" s="27"/>
      <c r="AW11" s="352"/>
    </row>
    <row r="12" spans="1:49" ht="21" customHeight="1" x14ac:dyDescent="0.25">
      <c r="A12" s="202" t="s">
        <v>208</v>
      </c>
      <c r="B12" s="115"/>
      <c r="C12" s="23">
        <v>300</v>
      </c>
      <c r="D12" s="23">
        <v>353</v>
      </c>
      <c r="E12" s="23">
        <v>397</v>
      </c>
      <c r="F12" s="23">
        <v>361</v>
      </c>
      <c r="G12" s="166">
        <v>1411</v>
      </c>
      <c r="H12" s="167"/>
      <c r="I12" s="23">
        <v>299</v>
      </c>
      <c r="J12" s="23">
        <v>412</v>
      </c>
      <c r="K12" s="23">
        <v>412</v>
      </c>
      <c r="L12" s="23">
        <v>379</v>
      </c>
      <c r="M12" s="166">
        <v>1502</v>
      </c>
      <c r="N12" s="167"/>
      <c r="O12" s="23">
        <v>330</v>
      </c>
      <c r="P12" s="23">
        <v>428</v>
      </c>
      <c r="Q12" s="23">
        <v>443</v>
      </c>
      <c r="R12" s="23">
        <v>411</v>
      </c>
      <c r="S12" s="166">
        <v>1612</v>
      </c>
      <c r="T12" s="48"/>
      <c r="U12" s="23">
        <v>354</v>
      </c>
      <c r="V12" s="23">
        <v>476</v>
      </c>
      <c r="W12" s="23">
        <v>478</v>
      </c>
      <c r="X12" s="23">
        <v>465</v>
      </c>
      <c r="Y12" s="166">
        <v>1773</v>
      </c>
      <c r="Z12" s="342"/>
      <c r="AA12" s="58">
        <v>399</v>
      </c>
      <c r="AB12" s="23">
        <v>529</v>
      </c>
      <c r="AC12" s="23">
        <v>523</v>
      </c>
      <c r="AD12" s="23">
        <v>518</v>
      </c>
      <c r="AE12" s="166">
        <v>1969</v>
      </c>
      <c r="AG12" s="58">
        <v>429</v>
      </c>
      <c r="AH12" s="23">
        <v>530</v>
      </c>
      <c r="AI12" s="23">
        <v>547</v>
      </c>
      <c r="AJ12" s="23">
        <v>531</v>
      </c>
      <c r="AK12" s="166">
        <v>2037</v>
      </c>
      <c r="AM12" s="58">
        <v>415</v>
      </c>
      <c r="AN12" s="23">
        <v>541</v>
      </c>
      <c r="AO12" s="501">
        <v>549</v>
      </c>
      <c r="AP12" s="23">
        <v>537</v>
      </c>
      <c r="AQ12" s="166">
        <v>2042</v>
      </c>
      <c r="AS12" s="58">
        <v>415</v>
      </c>
      <c r="AT12" s="23"/>
      <c r="AU12" s="501"/>
      <c r="AV12" s="23"/>
      <c r="AW12" s="166"/>
    </row>
    <row r="13" spans="1:49" ht="21" customHeight="1" x14ac:dyDescent="0.3">
      <c r="A13" s="109" t="s">
        <v>209</v>
      </c>
      <c r="B13" s="169"/>
      <c r="C13" s="40" t="s">
        <v>210</v>
      </c>
      <c r="D13" s="40" t="s">
        <v>211</v>
      </c>
      <c r="E13" s="40" t="s">
        <v>212</v>
      </c>
      <c r="F13" s="40" t="s">
        <v>213</v>
      </c>
      <c r="G13" s="170" t="s">
        <v>214</v>
      </c>
      <c r="H13" s="140"/>
      <c r="I13" s="40" t="s">
        <v>215</v>
      </c>
      <c r="J13" s="40" t="s">
        <v>216</v>
      </c>
      <c r="K13" s="40" t="s">
        <v>217</v>
      </c>
      <c r="L13" s="40" t="s">
        <v>218</v>
      </c>
      <c r="M13" s="170" t="s">
        <v>214</v>
      </c>
      <c r="N13" s="140"/>
      <c r="O13" s="40" t="s">
        <v>219</v>
      </c>
      <c r="P13" s="40" t="s">
        <v>220</v>
      </c>
      <c r="Q13" s="40" t="s">
        <v>221</v>
      </c>
      <c r="R13" s="40" t="s">
        <v>222</v>
      </c>
      <c r="S13" s="170" t="s">
        <v>223</v>
      </c>
      <c r="T13" s="171"/>
      <c r="U13" s="40" t="s">
        <v>224</v>
      </c>
      <c r="V13" s="40" t="s">
        <v>225</v>
      </c>
      <c r="W13" s="40" t="s">
        <v>226</v>
      </c>
      <c r="X13" s="40" t="s">
        <v>270</v>
      </c>
      <c r="Y13" s="170" t="s">
        <v>269</v>
      </c>
      <c r="Z13" s="342"/>
      <c r="AA13" s="39" t="s">
        <v>301</v>
      </c>
      <c r="AB13" s="413" t="s">
        <v>314</v>
      </c>
      <c r="AC13" s="40" t="s">
        <v>324</v>
      </c>
      <c r="AD13" s="40" t="s">
        <v>339</v>
      </c>
      <c r="AE13" s="170" t="s">
        <v>226</v>
      </c>
      <c r="AG13" s="39" t="s">
        <v>344</v>
      </c>
      <c r="AH13" s="413" t="s">
        <v>360</v>
      </c>
      <c r="AI13" s="40" t="s">
        <v>370</v>
      </c>
      <c r="AJ13" s="40" t="s">
        <v>381</v>
      </c>
      <c r="AK13" s="170" t="s">
        <v>382</v>
      </c>
      <c r="AM13" s="39" t="s">
        <v>394</v>
      </c>
      <c r="AN13" s="413" t="s">
        <v>212</v>
      </c>
      <c r="AO13" s="40" t="s">
        <v>339</v>
      </c>
      <c r="AP13" s="40" t="s">
        <v>381</v>
      </c>
      <c r="AQ13" s="170" t="s">
        <v>425</v>
      </c>
      <c r="AS13" s="39" t="s">
        <v>394</v>
      </c>
      <c r="AT13" s="413"/>
      <c r="AU13" s="40"/>
      <c r="AV13" s="40"/>
      <c r="AW13" s="170"/>
    </row>
    <row r="14" spans="1:49" ht="21" customHeight="1" x14ac:dyDescent="0.3">
      <c r="A14" s="202" t="s">
        <v>274</v>
      </c>
      <c r="B14" s="169"/>
      <c r="C14" s="362"/>
      <c r="D14" s="362"/>
      <c r="E14" s="362"/>
      <c r="F14" s="362"/>
      <c r="G14" s="390"/>
      <c r="H14" s="140"/>
      <c r="I14" s="362"/>
      <c r="J14" s="362"/>
      <c r="K14" s="362"/>
      <c r="L14" s="362"/>
      <c r="M14" s="390"/>
      <c r="N14" s="140"/>
      <c r="O14" s="362"/>
      <c r="P14" s="362"/>
      <c r="Q14" s="362"/>
      <c r="R14" s="362"/>
      <c r="S14" s="174">
        <v>601</v>
      </c>
      <c r="T14" s="171"/>
      <c r="U14" s="362"/>
      <c r="V14" s="362"/>
      <c r="W14" s="362"/>
      <c r="X14" s="362"/>
      <c r="Y14" s="174">
        <v>694</v>
      </c>
      <c r="Z14" s="342"/>
      <c r="AA14" s="58">
        <v>126</v>
      </c>
      <c r="AB14" s="424">
        <v>240</v>
      </c>
      <c r="AC14" s="424">
        <v>219</v>
      </c>
      <c r="AD14" s="424">
        <v>213</v>
      </c>
      <c r="AE14" s="174">
        <v>798</v>
      </c>
      <c r="AG14" s="58">
        <v>130</v>
      </c>
      <c r="AH14" s="424">
        <v>226</v>
      </c>
      <c r="AI14" s="424">
        <v>247</v>
      </c>
      <c r="AJ14" s="424">
        <v>192</v>
      </c>
      <c r="AK14" s="174">
        <v>795</v>
      </c>
      <c r="AM14" s="58">
        <v>101</v>
      </c>
      <c r="AN14" s="424">
        <v>205</v>
      </c>
      <c r="AO14" s="502">
        <v>203</v>
      </c>
      <c r="AP14" s="424">
        <v>165</v>
      </c>
      <c r="AQ14" s="174">
        <v>674</v>
      </c>
      <c r="AS14" s="58">
        <v>82</v>
      </c>
      <c r="AT14" s="424"/>
      <c r="AU14" s="502"/>
      <c r="AV14" s="424"/>
      <c r="AW14" s="174"/>
    </row>
    <row r="15" spans="1:49" ht="21" customHeight="1" x14ac:dyDescent="0.3">
      <c r="A15" s="203" t="s">
        <v>24</v>
      </c>
      <c r="B15" s="169"/>
      <c r="C15" s="173">
        <v>91</v>
      </c>
      <c r="D15" s="173">
        <v>139</v>
      </c>
      <c r="E15" s="173">
        <v>175</v>
      </c>
      <c r="F15" s="173">
        <v>135</v>
      </c>
      <c r="G15" s="174">
        <v>540</v>
      </c>
      <c r="H15" s="175"/>
      <c r="I15" s="176">
        <v>68</v>
      </c>
      <c r="J15" s="176">
        <v>185</v>
      </c>
      <c r="K15" s="176">
        <v>191</v>
      </c>
      <c r="L15" s="176">
        <v>179</v>
      </c>
      <c r="M15" s="174">
        <v>623</v>
      </c>
      <c r="N15" s="175"/>
      <c r="O15" s="176">
        <v>76</v>
      </c>
      <c r="P15" s="176">
        <v>168</v>
      </c>
      <c r="Q15" s="176">
        <v>190</v>
      </c>
      <c r="R15" s="176">
        <v>138</v>
      </c>
      <c r="S15" s="174">
        <v>572</v>
      </c>
      <c r="T15" s="171"/>
      <c r="U15" s="176">
        <v>87</v>
      </c>
      <c r="V15" s="172">
        <v>208</v>
      </c>
      <c r="W15" s="172">
        <v>205</v>
      </c>
      <c r="X15" s="176">
        <v>165</v>
      </c>
      <c r="Y15" s="174">
        <v>665</v>
      </c>
      <c r="Z15" s="342"/>
      <c r="AA15" s="394">
        <v>119</v>
      </c>
      <c r="AB15" s="425">
        <v>233</v>
      </c>
      <c r="AC15" s="172">
        <v>211</v>
      </c>
      <c r="AD15" s="176">
        <v>206</v>
      </c>
      <c r="AE15" s="174">
        <v>769</v>
      </c>
      <c r="AG15" s="394">
        <v>124</v>
      </c>
      <c r="AH15" s="425">
        <v>220</v>
      </c>
      <c r="AI15" s="172">
        <v>241</v>
      </c>
      <c r="AJ15" s="176">
        <v>184</v>
      </c>
      <c r="AK15" s="174">
        <v>769</v>
      </c>
      <c r="AM15" s="394">
        <v>92</v>
      </c>
      <c r="AN15" s="425">
        <v>196</v>
      </c>
      <c r="AO15" s="503">
        <v>195</v>
      </c>
      <c r="AP15" s="176">
        <v>156</v>
      </c>
      <c r="AQ15" s="174">
        <v>639</v>
      </c>
      <c r="AS15" s="394">
        <v>73</v>
      </c>
      <c r="AT15" s="425"/>
      <c r="AU15" s="503"/>
      <c r="AV15" s="176"/>
      <c r="AW15" s="174"/>
    </row>
    <row r="16" spans="1:49" ht="21" customHeight="1" x14ac:dyDescent="0.25">
      <c r="A16" s="41" t="s">
        <v>26</v>
      </c>
      <c r="B16" s="123"/>
      <c r="C16" s="177">
        <v>106</v>
      </c>
      <c r="D16" s="177">
        <v>174</v>
      </c>
      <c r="E16" s="177">
        <v>185</v>
      </c>
      <c r="F16" s="177">
        <v>145</v>
      </c>
      <c r="G16" s="178">
        <v>610</v>
      </c>
      <c r="H16" s="133"/>
      <c r="I16" s="145">
        <v>70</v>
      </c>
      <c r="J16" s="145">
        <v>184</v>
      </c>
      <c r="K16" s="145">
        <v>206</v>
      </c>
      <c r="L16" s="145">
        <v>191</v>
      </c>
      <c r="M16" s="179">
        <v>651</v>
      </c>
      <c r="N16" s="133"/>
      <c r="O16" s="145">
        <v>136</v>
      </c>
      <c r="P16" s="145">
        <v>199</v>
      </c>
      <c r="Q16" s="145">
        <v>206</v>
      </c>
      <c r="R16" s="145">
        <v>122</v>
      </c>
      <c r="S16" s="179">
        <v>663</v>
      </c>
      <c r="T16" s="48"/>
      <c r="U16" s="145">
        <v>92</v>
      </c>
      <c r="V16" s="46">
        <v>213</v>
      </c>
      <c r="W16" s="46">
        <v>202</v>
      </c>
      <c r="X16" s="145">
        <v>228</v>
      </c>
      <c r="Y16" s="179">
        <v>735</v>
      </c>
      <c r="Z16" s="342"/>
      <c r="AA16" s="395">
        <v>128</v>
      </c>
      <c r="AB16" s="46">
        <v>235</v>
      </c>
      <c r="AC16" s="46">
        <v>193</v>
      </c>
      <c r="AD16" s="145">
        <v>235</v>
      </c>
      <c r="AE16" s="179">
        <v>791</v>
      </c>
      <c r="AG16" s="395">
        <v>115</v>
      </c>
      <c r="AH16" s="46">
        <v>216</v>
      </c>
      <c r="AI16" s="46">
        <v>240</v>
      </c>
      <c r="AJ16" s="145">
        <v>239</v>
      </c>
      <c r="AK16" s="179">
        <v>810</v>
      </c>
      <c r="AM16" s="395">
        <v>101</v>
      </c>
      <c r="AN16" s="46">
        <v>190</v>
      </c>
      <c r="AO16" s="504">
        <v>181</v>
      </c>
      <c r="AP16" s="145">
        <v>176</v>
      </c>
      <c r="AQ16" s="179">
        <v>648</v>
      </c>
      <c r="AS16" s="395">
        <v>74</v>
      </c>
      <c r="AT16" s="46"/>
      <c r="AU16" s="504"/>
      <c r="AV16" s="145"/>
      <c r="AW16" s="179"/>
    </row>
    <row r="17" spans="1:49" ht="7.5" customHeight="1" x14ac:dyDescent="0.3">
      <c r="B17" s="129"/>
      <c r="Z17" s="342"/>
      <c r="AG17" s="147"/>
      <c r="AH17" s="147"/>
      <c r="AI17" s="147"/>
      <c r="AJ17" s="147"/>
      <c r="AK17" s="147"/>
      <c r="AM17" s="147"/>
      <c r="AN17" s="147"/>
      <c r="AO17" s="147"/>
      <c r="AP17" s="147"/>
      <c r="AQ17" s="147"/>
      <c r="AS17" s="147"/>
      <c r="AT17" s="147"/>
      <c r="AU17" s="147"/>
      <c r="AV17" s="147"/>
      <c r="AW17" s="147"/>
    </row>
    <row r="18" spans="1:49" ht="21" customHeight="1" x14ac:dyDescent="0.25">
      <c r="A18" s="180" t="s">
        <v>387</v>
      </c>
      <c r="B18" s="114"/>
      <c r="C18" s="49">
        <v>-327</v>
      </c>
      <c r="D18" s="49">
        <v>-203</v>
      </c>
      <c r="E18" s="49">
        <v>-204</v>
      </c>
      <c r="F18" s="49">
        <v>-206</v>
      </c>
      <c r="G18" s="50">
        <v>-940</v>
      </c>
      <c r="H18" s="33"/>
      <c r="I18" s="51">
        <v>-348</v>
      </c>
      <c r="J18" s="49">
        <v>-233</v>
      </c>
      <c r="K18" s="45">
        <v>-256</v>
      </c>
      <c r="L18" s="45">
        <v>-433</v>
      </c>
      <c r="M18" s="181">
        <v>-1270</v>
      </c>
      <c r="N18" s="33"/>
      <c r="O18" s="51">
        <v>-379</v>
      </c>
      <c r="P18" s="45">
        <v>-375</v>
      </c>
      <c r="Q18" s="45">
        <v>-328</v>
      </c>
      <c r="R18" s="45">
        <v>-457</v>
      </c>
      <c r="S18" s="181">
        <v>-1539</v>
      </c>
      <c r="T18" s="33"/>
      <c r="U18" s="51">
        <v>-508</v>
      </c>
      <c r="V18" s="45">
        <v>-361</v>
      </c>
      <c r="W18" s="45">
        <v>-363</v>
      </c>
      <c r="X18" s="45">
        <v>-316</v>
      </c>
      <c r="Y18" s="181">
        <v>-1548</v>
      </c>
      <c r="Z18" s="342"/>
      <c r="AA18" s="51">
        <v>-522</v>
      </c>
      <c r="AB18" s="45">
        <v>-335</v>
      </c>
      <c r="AC18" s="45">
        <v>-250</v>
      </c>
      <c r="AD18" s="45">
        <v>-368</v>
      </c>
      <c r="AE18" s="181">
        <v>-1475</v>
      </c>
      <c r="AG18" s="51">
        <v>-476</v>
      </c>
      <c r="AH18" s="45">
        <v>-302</v>
      </c>
      <c r="AI18" s="45">
        <v>-306</v>
      </c>
      <c r="AJ18" s="45">
        <v>-457</v>
      </c>
      <c r="AK18" s="181">
        <v>-1541</v>
      </c>
      <c r="AM18" s="51">
        <v>-394</v>
      </c>
      <c r="AN18" s="45">
        <v>-312</v>
      </c>
      <c r="AO18" s="495">
        <v>-330</v>
      </c>
      <c r="AP18" s="45">
        <v>-444</v>
      </c>
      <c r="AQ18" s="181">
        <v>-1480</v>
      </c>
      <c r="AS18" s="51">
        <v>-342</v>
      </c>
      <c r="AT18" s="45"/>
      <c r="AU18" s="495"/>
      <c r="AV18" s="45"/>
      <c r="AW18" s="181"/>
    </row>
    <row r="19" spans="1:49" ht="21" customHeight="1" x14ac:dyDescent="0.25">
      <c r="A19" s="41" t="s">
        <v>388</v>
      </c>
      <c r="B19" s="114"/>
      <c r="C19" s="49">
        <v>-303</v>
      </c>
      <c r="D19" s="49">
        <v>-151</v>
      </c>
      <c r="E19" s="49">
        <v>-184</v>
      </c>
      <c r="F19" s="49">
        <v>-198</v>
      </c>
      <c r="G19" s="50">
        <v>-836</v>
      </c>
      <c r="H19" s="33"/>
      <c r="I19" s="51">
        <v>-344</v>
      </c>
      <c r="J19" s="49">
        <v>-43</v>
      </c>
      <c r="K19" s="45">
        <v>-228</v>
      </c>
      <c r="L19" s="45">
        <v>-410</v>
      </c>
      <c r="M19" s="181">
        <v>-1025</v>
      </c>
      <c r="N19" s="33"/>
      <c r="O19" s="51">
        <v>-269</v>
      </c>
      <c r="P19" s="45">
        <v>-313</v>
      </c>
      <c r="Q19" s="45">
        <v>-296</v>
      </c>
      <c r="R19" s="45">
        <v>-453</v>
      </c>
      <c r="S19" s="181">
        <v>-1331</v>
      </c>
      <c r="T19" s="33"/>
      <c r="U19" s="51">
        <v>-492</v>
      </c>
      <c r="V19" s="45">
        <v>-345</v>
      </c>
      <c r="W19" s="45">
        <v>-362</v>
      </c>
      <c r="X19" s="45">
        <v>-211</v>
      </c>
      <c r="Y19" s="181">
        <v>-1410</v>
      </c>
      <c r="Z19" s="342"/>
      <c r="AA19" s="51">
        <v>-521</v>
      </c>
      <c r="AB19" s="45">
        <v>-334</v>
      </c>
      <c r="AC19" s="45">
        <v>-248</v>
      </c>
      <c r="AD19" s="45">
        <v>-325</v>
      </c>
      <c r="AE19" s="181">
        <v>-1428</v>
      </c>
      <c r="AG19" s="51">
        <v>-474</v>
      </c>
      <c r="AH19" s="45">
        <v>-300</v>
      </c>
      <c r="AI19" s="45">
        <v>-305</v>
      </c>
      <c r="AJ19" s="45">
        <v>-405</v>
      </c>
      <c r="AK19" s="181">
        <v>-1484</v>
      </c>
      <c r="AM19" s="51">
        <v>-356</v>
      </c>
      <c r="AN19" s="45">
        <v>-311</v>
      </c>
      <c r="AO19" s="495">
        <v>-331</v>
      </c>
      <c r="AP19" s="45">
        <v>-89</v>
      </c>
      <c r="AQ19" s="181">
        <v>-1087</v>
      </c>
      <c r="AS19" s="51">
        <v>-342</v>
      </c>
      <c r="AT19" s="45"/>
      <c r="AU19" s="495"/>
      <c r="AV19" s="45"/>
      <c r="AW19" s="181"/>
    </row>
    <row r="20" spans="1:49" ht="4.5" customHeight="1" x14ac:dyDescent="0.3">
      <c r="B20" s="76"/>
      <c r="C20" s="82"/>
      <c r="D20" s="82"/>
      <c r="E20" s="82"/>
      <c r="F20" s="82"/>
      <c r="G20" s="82"/>
      <c r="H20" s="82"/>
      <c r="I20" s="82"/>
      <c r="J20" s="90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342"/>
      <c r="AA20" s="82"/>
      <c r="AB20" s="82"/>
      <c r="AC20" s="82"/>
      <c r="AD20" s="82"/>
      <c r="AE20" s="82"/>
      <c r="AG20" s="82"/>
      <c r="AH20" s="82"/>
      <c r="AI20" s="82"/>
      <c r="AJ20" s="82"/>
      <c r="AK20" s="82"/>
      <c r="AM20" s="82"/>
      <c r="AN20" s="82"/>
      <c r="AO20" s="82"/>
      <c r="AP20" s="82"/>
      <c r="AQ20" s="82"/>
      <c r="AS20" s="82"/>
      <c r="AT20" s="82"/>
      <c r="AU20" s="82"/>
      <c r="AV20" s="82"/>
      <c r="AW20" s="82"/>
    </row>
    <row r="21" spans="1:49" ht="21" customHeight="1" x14ac:dyDescent="0.25">
      <c r="A21" s="41" t="s">
        <v>389</v>
      </c>
      <c r="B21" s="114"/>
      <c r="C21" s="49">
        <v>-59</v>
      </c>
      <c r="D21" s="42">
        <v>132</v>
      </c>
      <c r="E21" s="42">
        <v>132</v>
      </c>
      <c r="F21" s="42">
        <v>96</v>
      </c>
      <c r="G21" s="43">
        <v>301</v>
      </c>
      <c r="H21" s="33"/>
      <c r="I21" s="51">
        <v>-64</v>
      </c>
      <c r="J21" s="42">
        <v>297</v>
      </c>
      <c r="K21" s="46">
        <v>144</v>
      </c>
      <c r="L21" s="45">
        <v>-123</v>
      </c>
      <c r="M21" s="47">
        <v>254</v>
      </c>
      <c r="N21" s="33"/>
      <c r="O21" s="44">
        <v>34</v>
      </c>
      <c r="P21" s="42">
        <v>59</v>
      </c>
      <c r="Q21" s="46">
        <v>103</v>
      </c>
      <c r="R21" s="45">
        <v>-110</v>
      </c>
      <c r="S21" s="47">
        <v>86</v>
      </c>
      <c r="T21" s="33"/>
      <c r="U21" s="51">
        <v>-156</v>
      </c>
      <c r="V21" s="45">
        <v>74</v>
      </c>
      <c r="W21" s="45">
        <v>63</v>
      </c>
      <c r="X21" s="45">
        <v>199</v>
      </c>
      <c r="Y21" s="47">
        <v>180</v>
      </c>
      <c r="Z21" s="342"/>
      <c r="AA21" s="51">
        <v>-166</v>
      </c>
      <c r="AB21" s="45">
        <v>129</v>
      </c>
      <c r="AC21" s="45">
        <v>190</v>
      </c>
      <c r="AD21" s="45">
        <v>96</v>
      </c>
      <c r="AE21" s="47">
        <v>249</v>
      </c>
      <c r="AG21" s="51">
        <v>-90</v>
      </c>
      <c r="AH21" s="45">
        <v>157</v>
      </c>
      <c r="AI21" s="45">
        <v>178</v>
      </c>
      <c r="AJ21" s="45">
        <v>56</v>
      </c>
      <c r="AK21" s="47">
        <v>301</v>
      </c>
      <c r="AM21" s="51">
        <v>54</v>
      </c>
      <c r="AN21" s="45">
        <v>155</v>
      </c>
      <c r="AO21" s="495">
        <v>100</v>
      </c>
      <c r="AP21" s="45">
        <v>312</v>
      </c>
      <c r="AQ21" s="47">
        <v>621</v>
      </c>
      <c r="AS21" s="51">
        <v>35</v>
      </c>
      <c r="AT21" s="45"/>
      <c r="AU21" s="495"/>
      <c r="AV21" s="45"/>
      <c r="AW21" s="47"/>
    </row>
    <row r="22" spans="1:49" x14ac:dyDescent="0.3">
      <c r="B22" s="129"/>
      <c r="AG22" s="147"/>
      <c r="AH22" s="147"/>
      <c r="AI22" s="147"/>
      <c r="AJ22" s="147"/>
      <c r="AK22" s="147"/>
      <c r="AM22" s="147"/>
      <c r="AN22" s="147"/>
      <c r="AO22" s="147"/>
      <c r="AP22" s="147"/>
      <c r="AQ22" s="147"/>
      <c r="AS22" s="147"/>
      <c r="AT22" s="147"/>
      <c r="AU22" s="147"/>
      <c r="AV22" s="147"/>
      <c r="AW22" s="147"/>
    </row>
    <row r="23" spans="1:49" x14ac:dyDescent="0.3">
      <c r="A23" s="80" t="s">
        <v>81</v>
      </c>
      <c r="B23" s="129"/>
      <c r="AG23" s="147"/>
      <c r="AH23" s="147"/>
      <c r="AI23" s="147"/>
      <c r="AJ23" s="147"/>
      <c r="AK23" s="147"/>
      <c r="AM23" s="147"/>
      <c r="AN23" s="147"/>
      <c r="AO23" s="147"/>
      <c r="AP23" s="147"/>
      <c r="AQ23" s="147"/>
      <c r="AS23" s="147"/>
      <c r="AT23" s="147"/>
      <c r="AU23" s="147"/>
      <c r="AV23" s="147"/>
      <c r="AW23" s="147"/>
    </row>
    <row r="24" spans="1:49" x14ac:dyDescent="0.3">
      <c r="B24" s="119"/>
      <c r="C24" s="551">
        <v>2019</v>
      </c>
      <c r="D24" s="552"/>
      <c r="E24" s="552"/>
      <c r="F24" s="553"/>
      <c r="G24" s="129"/>
      <c r="H24" s="119"/>
      <c r="I24" s="554">
        <v>2020</v>
      </c>
      <c r="J24" s="554"/>
      <c r="K24" s="554"/>
      <c r="L24" s="555"/>
      <c r="M24" s="129"/>
      <c r="N24" s="119"/>
      <c r="O24" s="552">
        <v>2021</v>
      </c>
      <c r="P24" s="552"/>
      <c r="Q24" s="552"/>
      <c r="R24" s="553"/>
      <c r="S24" s="129"/>
      <c r="T24" s="129"/>
      <c r="U24" s="551">
        <v>2022</v>
      </c>
      <c r="V24" s="552"/>
      <c r="W24" s="552"/>
      <c r="X24" s="553"/>
      <c r="AA24" s="551">
        <v>2023</v>
      </c>
      <c r="AB24" s="552"/>
      <c r="AC24" s="552"/>
      <c r="AD24" s="553"/>
      <c r="AG24" s="551">
        <v>2024</v>
      </c>
      <c r="AH24" s="552"/>
      <c r="AI24" s="552"/>
      <c r="AJ24" s="553"/>
      <c r="AK24" s="147"/>
      <c r="AM24" s="551">
        <v>2025</v>
      </c>
      <c r="AN24" s="552"/>
      <c r="AO24" s="552"/>
      <c r="AP24" s="553"/>
      <c r="AQ24" s="147"/>
      <c r="AS24" s="551">
        <v>2026</v>
      </c>
      <c r="AT24" s="552"/>
      <c r="AU24" s="552"/>
      <c r="AV24" s="553"/>
      <c r="AW24" s="147"/>
    </row>
    <row r="25" spans="1:49" ht="19.5" thickBot="1" x14ac:dyDescent="0.35">
      <c r="A25" s="9" t="s">
        <v>4</v>
      </c>
      <c r="B25" s="119"/>
      <c r="C25" s="127" t="s">
        <v>85</v>
      </c>
      <c r="D25" s="125" t="s">
        <v>86</v>
      </c>
      <c r="E25" s="125" t="s">
        <v>87</v>
      </c>
      <c r="F25" s="126" t="s">
        <v>88</v>
      </c>
      <c r="G25" s="201"/>
      <c r="H25" s="110"/>
      <c r="I25" s="125" t="s">
        <v>85</v>
      </c>
      <c r="J25" s="125" t="s">
        <v>86</v>
      </c>
      <c r="K25" s="125" t="s">
        <v>87</v>
      </c>
      <c r="L25" s="126" t="s">
        <v>88</v>
      </c>
      <c r="M25" s="201"/>
      <c r="N25" s="110"/>
      <c r="O25" s="125" t="s">
        <v>85</v>
      </c>
      <c r="P25" s="125" t="s">
        <v>86</v>
      </c>
      <c r="Q25" s="125" t="s">
        <v>87</v>
      </c>
      <c r="R25" s="126" t="s">
        <v>88</v>
      </c>
      <c r="S25" s="201"/>
      <c r="T25" s="201"/>
      <c r="U25" s="127" t="s">
        <v>85</v>
      </c>
      <c r="V25" s="125" t="s">
        <v>86</v>
      </c>
      <c r="W25" s="125" t="s">
        <v>87</v>
      </c>
      <c r="X25" s="126" t="s">
        <v>88</v>
      </c>
      <c r="AA25" s="127" t="s">
        <v>85</v>
      </c>
      <c r="AB25" s="125" t="s">
        <v>86</v>
      </c>
      <c r="AC25" s="125" t="s">
        <v>87</v>
      </c>
      <c r="AD25" s="126" t="s">
        <v>88</v>
      </c>
      <c r="AG25" s="127" t="s">
        <v>85</v>
      </c>
      <c r="AH25" s="125" t="s">
        <v>86</v>
      </c>
      <c r="AI25" s="125" t="s">
        <v>87</v>
      </c>
      <c r="AJ25" s="126" t="s">
        <v>88</v>
      </c>
      <c r="AK25" s="147"/>
      <c r="AM25" s="127" t="s">
        <v>85</v>
      </c>
      <c r="AN25" s="125" t="s">
        <v>86</v>
      </c>
      <c r="AO25" s="125" t="s">
        <v>87</v>
      </c>
      <c r="AP25" s="126" t="s">
        <v>88</v>
      </c>
      <c r="AQ25" s="147"/>
      <c r="AS25" s="127" t="s">
        <v>85</v>
      </c>
      <c r="AT25" s="125" t="s">
        <v>86</v>
      </c>
      <c r="AU25" s="125" t="s">
        <v>87</v>
      </c>
      <c r="AV25" s="126" t="s">
        <v>88</v>
      </c>
      <c r="AW25" s="147"/>
    </row>
    <row r="26" spans="1:49" ht="21" customHeight="1" x14ac:dyDescent="0.3">
      <c r="A26" s="182" t="s">
        <v>227</v>
      </c>
      <c r="B26" s="117"/>
      <c r="C26" s="183">
        <v>16824</v>
      </c>
      <c r="D26" s="183">
        <v>17070</v>
      </c>
      <c r="E26" s="183">
        <v>17505</v>
      </c>
      <c r="F26" s="184">
        <v>17800</v>
      </c>
      <c r="G26" s="132"/>
      <c r="H26" s="131"/>
      <c r="I26" s="183">
        <v>18010</v>
      </c>
      <c r="J26" s="183">
        <v>18178</v>
      </c>
      <c r="K26" s="183">
        <v>18450</v>
      </c>
      <c r="L26" s="185">
        <v>18755</v>
      </c>
      <c r="M26" s="132"/>
      <c r="N26" s="131"/>
      <c r="O26" s="183">
        <v>21043</v>
      </c>
      <c r="P26" s="183">
        <v>21366</v>
      </c>
      <c r="Q26" s="183">
        <v>21603</v>
      </c>
      <c r="R26" s="185">
        <v>21846.834999999999</v>
      </c>
      <c r="U26" s="318">
        <v>22.088000000000001</v>
      </c>
      <c r="V26" s="183">
        <v>22218</v>
      </c>
      <c r="W26" s="183">
        <v>22470</v>
      </c>
      <c r="X26" s="185">
        <v>22455</v>
      </c>
      <c r="AA26" s="421">
        <v>22643</v>
      </c>
      <c r="AB26" s="183">
        <v>22892</v>
      </c>
      <c r="AC26" s="183">
        <v>23232.94</v>
      </c>
      <c r="AD26" s="185">
        <v>23451</v>
      </c>
      <c r="AG26" s="421">
        <v>23642</v>
      </c>
      <c r="AH26" s="183">
        <v>23863</v>
      </c>
      <c r="AI26" s="183">
        <v>24196</v>
      </c>
      <c r="AJ26" s="185">
        <v>26810</v>
      </c>
      <c r="AK26" s="147"/>
      <c r="AM26" s="421">
        <v>26922</v>
      </c>
      <c r="AN26" s="183">
        <v>27097</v>
      </c>
      <c r="AO26" s="486">
        <v>27031</v>
      </c>
      <c r="AP26" s="185">
        <v>27148.452000000001</v>
      </c>
      <c r="AQ26" s="147"/>
      <c r="AS26" s="421">
        <v>27303.665000000001</v>
      </c>
      <c r="AT26" s="183"/>
      <c r="AU26" s="486"/>
      <c r="AV26" s="185"/>
      <c r="AW26" s="147"/>
    </row>
    <row r="27" spans="1:49" ht="21" customHeight="1" x14ac:dyDescent="0.3">
      <c r="A27" s="69" t="s">
        <v>228</v>
      </c>
      <c r="B27" s="117"/>
      <c r="C27" s="183">
        <v>11529</v>
      </c>
      <c r="D27" s="183">
        <v>11632</v>
      </c>
      <c r="E27" s="183">
        <v>11831</v>
      </c>
      <c r="F27" s="185">
        <v>11958</v>
      </c>
      <c r="G27" s="132"/>
      <c r="H27" s="131"/>
      <c r="I27" s="183">
        <v>12042</v>
      </c>
      <c r="J27" s="183">
        <v>12169</v>
      </c>
      <c r="K27" s="183">
        <v>12336</v>
      </c>
      <c r="L27" s="185">
        <v>12473</v>
      </c>
      <c r="M27" s="132"/>
      <c r="N27" s="131"/>
      <c r="O27" s="183">
        <v>14651</v>
      </c>
      <c r="P27" s="183">
        <v>14764</v>
      </c>
      <c r="Q27" s="183">
        <v>14941</v>
      </c>
      <c r="R27" s="185">
        <v>15067</v>
      </c>
      <c r="U27" s="325">
        <v>15.151</v>
      </c>
      <c r="V27" s="183">
        <v>15261</v>
      </c>
      <c r="W27" s="183">
        <v>15435</v>
      </c>
      <c r="X27" s="185">
        <v>15499</v>
      </c>
      <c r="AA27" s="341">
        <v>15513</v>
      </c>
      <c r="AB27" s="428">
        <v>15600</v>
      </c>
      <c r="AC27" s="183">
        <v>15720.52325</v>
      </c>
      <c r="AD27" s="185">
        <v>15733</v>
      </c>
      <c r="AG27" s="341">
        <v>15735</v>
      </c>
      <c r="AH27" s="183">
        <v>15803</v>
      </c>
      <c r="AI27" s="183">
        <v>15945</v>
      </c>
      <c r="AJ27" s="185">
        <v>18433</v>
      </c>
      <c r="AK27" s="147"/>
      <c r="AM27" s="341">
        <v>18453</v>
      </c>
      <c r="AN27" s="183">
        <v>18501</v>
      </c>
      <c r="AO27" s="183">
        <v>18566</v>
      </c>
      <c r="AP27" s="185">
        <v>18644.609</v>
      </c>
      <c r="AQ27" s="147"/>
      <c r="AS27" s="341">
        <v>18734.467000000001</v>
      </c>
      <c r="AT27" s="183"/>
      <c r="AU27" s="183"/>
      <c r="AV27" s="185"/>
      <c r="AW27" s="147"/>
    </row>
    <row r="28" spans="1:49" ht="21" customHeight="1" x14ac:dyDescent="0.3">
      <c r="A28" s="186" t="s">
        <v>229</v>
      </c>
      <c r="B28" s="117"/>
      <c r="C28" s="183">
        <v>11039</v>
      </c>
      <c r="D28" s="183">
        <v>11171</v>
      </c>
      <c r="E28" s="183">
        <v>11391</v>
      </c>
      <c r="F28" s="185">
        <v>11543</v>
      </c>
      <c r="G28" s="132"/>
      <c r="H28" s="131"/>
      <c r="I28" s="183">
        <v>11656</v>
      </c>
      <c r="J28" s="183">
        <v>11817</v>
      </c>
      <c r="K28" s="183">
        <v>11999</v>
      </c>
      <c r="L28" s="185">
        <v>12149</v>
      </c>
      <c r="M28" s="132"/>
      <c r="N28" s="131"/>
      <c r="O28" s="183">
        <v>14345</v>
      </c>
      <c r="P28" s="183">
        <v>14462</v>
      </c>
      <c r="Q28" s="183">
        <v>14641</v>
      </c>
      <c r="R28" s="185">
        <v>14774</v>
      </c>
      <c r="U28" s="341">
        <v>14871</v>
      </c>
      <c r="V28" s="183">
        <v>14966</v>
      </c>
      <c r="W28" s="183">
        <v>15141</v>
      </c>
      <c r="X28" s="185">
        <v>15222</v>
      </c>
      <c r="AA28" s="341">
        <v>15249</v>
      </c>
      <c r="AB28" s="183">
        <v>15331</v>
      </c>
      <c r="AC28" s="183">
        <v>15439</v>
      </c>
      <c r="AD28" s="185">
        <v>15510</v>
      </c>
      <c r="AG28" s="341">
        <v>15527</v>
      </c>
      <c r="AH28" s="183">
        <v>15586</v>
      </c>
      <c r="AI28" s="183">
        <v>15756</v>
      </c>
      <c r="AJ28" s="185">
        <v>18276</v>
      </c>
      <c r="AK28" s="147"/>
      <c r="AM28" s="341">
        <v>18339</v>
      </c>
      <c r="AN28" s="183">
        <v>18381</v>
      </c>
      <c r="AO28" s="486">
        <v>18506</v>
      </c>
      <c r="AP28" s="185">
        <v>18592.032999999999</v>
      </c>
      <c r="AQ28" s="147"/>
      <c r="AS28" s="341">
        <v>18682.603999999999</v>
      </c>
      <c r="AT28" s="183"/>
      <c r="AU28" s="486"/>
      <c r="AV28" s="185"/>
      <c r="AW28" s="147"/>
    </row>
    <row r="29" spans="1:49" ht="21" customHeight="1" x14ac:dyDescent="0.3">
      <c r="A29" s="69" t="s">
        <v>230</v>
      </c>
      <c r="B29" s="117"/>
      <c r="C29" s="187" t="s">
        <v>231</v>
      </c>
      <c r="D29" s="187" t="s">
        <v>232</v>
      </c>
      <c r="E29" s="187" t="s">
        <v>233</v>
      </c>
      <c r="F29" s="188" t="s">
        <v>234</v>
      </c>
      <c r="G29" s="132"/>
      <c r="H29" s="131"/>
      <c r="I29" s="187" t="s">
        <v>235</v>
      </c>
      <c r="J29" s="189" t="s">
        <v>236</v>
      </c>
      <c r="K29" s="189" t="s">
        <v>237</v>
      </c>
      <c r="L29" s="190" t="s">
        <v>238</v>
      </c>
      <c r="M29" s="191"/>
      <c r="N29" s="192"/>
      <c r="O29" s="189" t="s">
        <v>238</v>
      </c>
      <c r="P29" s="189" t="s">
        <v>238</v>
      </c>
      <c r="Q29" s="189" t="s">
        <v>239</v>
      </c>
      <c r="R29" s="190" t="s">
        <v>101</v>
      </c>
      <c r="U29" s="319" t="s">
        <v>107</v>
      </c>
      <c r="V29" s="70" t="s">
        <v>107</v>
      </c>
      <c r="W29" s="70" t="s">
        <v>107</v>
      </c>
      <c r="X29" s="190" t="s">
        <v>107</v>
      </c>
      <c r="AA29" s="319" t="s">
        <v>107</v>
      </c>
      <c r="AB29" s="70" t="s">
        <v>107</v>
      </c>
      <c r="AC29" s="70" t="s">
        <v>107</v>
      </c>
      <c r="AD29" s="190" t="s">
        <v>107</v>
      </c>
      <c r="AG29" s="319" t="s">
        <v>107</v>
      </c>
      <c r="AH29" s="70" t="s">
        <v>107</v>
      </c>
      <c r="AI29" s="70" t="s">
        <v>107</v>
      </c>
      <c r="AJ29" s="190" t="s">
        <v>107</v>
      </c>
      <c r="AK29" s="147"/>
      <c r="AM29" s="464"/>
      <c r="AN29" s="417"/>
      <c r="AO29" s="417"/>
      <c r="AP29" s="465"/>
      <c r="AQ29" s="147"/>
      <c r="AS29" s="464"/>
      <c r="AT29" s="417"/>
      <c r="AU29" s="417"/>
      <c r="AV29" s="465"/>
      <c r="AW29" s="147"/>
    </row>
    <row r="30" spans="1:49" ht="21" customHeight="1" x14ac:dyDescent="0.3">
      <c r="A30" s="69" t="s">
        <v>390</v>
      </c>
      <c r="B30" s="117"/>
      <c r="C30" s="187" t="s">
        <v>107</v>
      </c>
      <c r="D30" s="187" t="s">
        <v>107</v>
      </c>
      <c r="E30" s="187" t="s">
        <v>107</v>
      </c>
      <c r="F30" s="188" t="s">
        <v>107</v>
      </c>
      <c r="G30" s="132"/>
      <c r="H30" s="131"/>
      <c r="I30" s="187" t="s">
        <v>107</v>
      </c>
      <c r="J30" s="187" t="s">
        <v>107</v>
      </c>
      <c r="K30" s="187" t="s">
        <v>107</v>
      </c>
      <c r="L30" s="188" t="s">
        <v>107</v>
      </c>
      <c r="M30" s="191"/>
      <c r="N30" s="192"/>
      <c r="O30" s="189" t="s">
        <v>236</v>
      </c>
      <c r="P30" s="189" t="s">
        <v>240</v>
      </c>
      <c r="Q30" s="189" t="s">
        <v>232</v>
      </c>
      <c r="R30" s="190" t="s">
        <v>237</v>
      </c>
      <c r="U30" s="72" t="s">
        <v>237</v>
      </c>
      <c r="V30" s="70" t="s">
        <v>232</v>
      </c>
      <c r="W30" s="70" t="s">
        <v>234</v>
      </c>
      <c r="X30" s="190" t="s">
        <v>234</v>
      </c>
      <c r="AA30" s="72" t="s">
        <v>234</v>
      </c>
      <c r="AB30" s="70" t="s">
        <v>234</v>
      </c>
      <c r="AC30" s="70" t="s">
        <v>238</v>
      </c>
      <c r="AD30" s="190" t="s">
        <v>234</v>
      </c>
      <c r="AG30" s="72" t="s">
        <v>234</v>
      </c>
      <c r="AH30" s="70" t="s">
        <v>234</v>
      </c>
      <c r="AI30" s="70" t="s">
        <v>235</v>
      </c>
      <c r="AJ30" s="190" t="s">
        <v>240</v>
      </c>
      <c r="AK30" s="147"/>
      <c r="AM30" s="72" t="s">
        <v>395</v>
      </c>
      <c r="AN30" s="70" t="s">
        <v>402</v>
      </c>
      <c r="AO30" s="70" t="s">
        <v>415</v>
      </c>
      <c r="AP30" s="190" t="s">
        <v>415</v>
      </c>
      <c r="AQ30" s="147"/>
      <c r="AS30" s="72" t="s">
        <v>107</v>
      </c>
      <c r="AT30" s="70"/>
      <c r="AU30" s="70"/>
      <c r="AV30" s="190"/>
      <c r="AW30" s="147"/>
    </row>
    <row r="31" spans="1:49" ht="21" customHeight="1" x14ac:dyDescent="0.3">
      <c r="A31" s="69" t="s">
        <v>396</v>
      </c>
      <c r="B31" s="117"/>
      <c r="C31" s="187"/>
      <c r="D31" s="187"/>
      <c r="E31" s="187"/>
      <c r="F31" s="188"/>
      <c r="G31" s="132"/>
      <c r="H31" s="131"/>
      <c r="I31" s="466"/>
      <c r="J31" s="466"/>
      <c r="K31" s="466"/>
      <c r="L31" s="465"/>
      <c r="M31" s="191"/>
      <c r="N31" s="192"/>
      <c r="O31" s="466"/>
      <c r="P31" s="466"/>
      <c r="Q31" s="466"/>
      <c r="R31" s="465"/>
      <c r="U31" s="416"/>
      <c r="V31" s="417"/>
      <c r="W31" s="417"/>
      <c r="X31" s="465"/>
      <c r="AA31" s="416"/>
      <c r="AB31" s="417"/>
      <c r="AC31" s="417"/>
      <c r="AD31" s="465"/>
      <c r="AG31" s="416"/>
      <c r="AH31" s="417"/>
      <c r="AI31" s="417"/>
      <c r="AJ31" s="465"/>
      <c r="AK31" s="147"/>
      <c r="AM31" s="72" t="s">
        <v>397</v>
      </c>
      <c r="AN31" s="70" t="s">
        <v>408</v>
      </c>
      <c r="AO31" s="70" t="s">
        <v>408</v>
      </c>
      <c r="AP31" s="190" t="s">
        <v>408</v>
      </c>
      <c r="AQ31" s="147"/>
      <c r="AS31" s="72" t="s">
        <v>438</v>
      </c>
      <c r="AT31" s="70"/>
      <c r="AU31" s="70"/>
      <c r="AV31" s="190"/>
      <c r="AW31" s="147"/>
    </row>
    <row r="32" spans="1:49" ht="21" customHeight="1" x14ac:dyDescent="0.3">
      <c r="A32" s="69" t="s">
        <v>241</v>
      </c>
      <c r="B32" s="117"/>
      <c r="C32" s="187" t="s">
        <v>107</v>
      </c>
      <c r="D32" s="187" t="s">
        <v>107</v>
      </c>
      <c r="E32" s="187" t="s">
        <v>107</v>
      </c>
      <c r="F32" s="188" t="s">
        <v>107</v>
      </c>
      <c r="G32" s="132"/>
      <c r="H32" s="131"/>
      <c r="I32" s="187" t="s">
        <v>235</v>
      </c>
      <c r="J32" s="187" t="s">
        <v>234</v>
      </c>
      <c r="K32" s="187" t="s">
        <v>242</v>
      </c>
      <c r="L32" s="188" t="s">
        <v>98</v>
      </c>
      <c r="M32" s="191"/>
      <c r="N32" s="192"/>
      <c r="O32" s="189" t="s">
        <v>101</v>
      </c>
      <c r="P32" s="189" t="s">
        <v>98</v>
      </c>
      <c r="Q32" s="189" t="s">
        <v>243</v>
      </c>
      <c r="R32" s="190" t="s">
        <v>100</v>
      </c>
      <c r="U32" s="319" t="s">
        <v>107</v>
      </c>
      <c r="V32" s="70" t="s">
        <v>107</v>
      </c>
      <c r="W32" s="70" t="s">
        <v>107</v>
      </c>
      <c r="X32" s="190" t="s">
        <v>107</v>
      </c>
      <c r="AA32" s="319" t="s">
        <v>107</v>
      </c>
      <c r="AB32" s="70" t="s">
        <v>107</v>
      </c>
      <c r="AC32" s="70" t="s">
        <v>107</v>
      </c>
      <c r="AD32" s="190" t="s">
        <v>107</v>
      </c>
      <c r="AG32" s="319" t="s">
        <v>107</v>
      </c>
      <c r="AH32" s="70" t="s">
        <v>107</v>
      </c>
      <c r="AI32" s="70" t="s">
        <v>107</v>
      </c>
      <c r="AJ32" s="190" t="s">
        <v>107</v>
      </c>
      <c r="AK32" s="147"/>
      <c r="AM32" s="464"/>
      <c r="AN32" s="417"/>
      <c r="AO32" s="417"/>
      <c r="AP32" s="465"/>
      <c r="AQ32" s="147"/>
      <c r="AS32" s="464"/>
      <c r="AT32" s="417"/>
      <c r="AU32" s="417"/>
      <c r="AV32" s="465"/>
      <c r="AW32" s="147"/>
    </row>
    <row r="33" spans="1:49" ht="21" customHeight="1" x14ac:dyDescent="0.3">
      <c r="A33" s="69" t="s">
        <v>244</v>
      </c>
      <c r="B33" s="117"/>
      <c r="C33" s="187" t="s">
        <v>107</v>
      </c>
      <c r="D33" s="187" t="s">
        <v>107</v>
      </c>
      <c r="E33" s="187" t="s">
        <v>107</v>
      </c>
      <c r="F33" s="188" t="s">
        <v>107</v>
      </c>
      <c r="G33" s="132"/>
      <c r="H33" s="131"/>
      <c r="I33" s="187" t="s">
        <v>107</v>
      </c>
      <c r="J33" s="187" t="s">
        <v>107</v>
      </c>
      <c r="K33" s="187" t="s">
        <v>107</v>
      </c>
      <c r="L33" s="188" t="s">
        <v>107</v>
      </c>
      <c r="M33" s="191"/>
      <c r="N33" s="192"/>
      <c r="O33" s="189" t="s">
        <v>232</v>
      </c>
      <c r="P33" s="189" t="s">
        <v>235</v>
      </c>
      <c r="Q33" s="189" t="s">
        <v>238</v>
      </c>
      <c r="R33" s="190" t="s">
        <v>238</v>
      </c>
      <c r="U33" s="72" t="s">
        <v>234</v>
      </c>
      <c r="V33" s="70" t="s">
        <v>238</v>
      </c>
      <c r="W33" s="70" t="s">
        <v>239</v>
      </c>
      <c r="X33" s="190" t="s">
        <v>239</v>
      </c>
      <c r="AA33" s="319" t="s">
        <v>107</v>
      </c>
      <c r="AB33" s="70" t="s">
        <v>107</v>
      </c>
      <c r="AC33" s="70" t="s">
        <v>107</v>
      </c>
      <c r="AD33" s="190" t="s">
        <v>107</v>
      </c>
      <c r="AG33" s="319" t="s">
        <v>107</v>
      </c>
      <c r="AH33" s="70" t="s">
        <v>107</v>
      </c>
      <c r="AI33" s="70" t="s">
        <v>107</v>
      </c>
      <c r="AJ33" s="190" t="s">
        <v>107</v>
      </c>
      <c r="AK33" s="147"/>
      <c r="AM33" s="464"/>
      <c r="AN33" s="417"/>
      <c r="AO33" s="417"/>
      <c r="AP33" s="465"/>
      <c r="AQ33" s="147"/>
      <c r="AS33" s="464"/>
      <c r="AT33" s="417"/>
      <c r="AU33" s="417"/>
      <c r="AV33" s="465"/>
      <c r="AW33" s="147"/>
    </row>
    <row r="34" spans="1:49" ht="21" customHeight="1" x14ac:dyDescent="0.3">
      <c r="A34" s="69" t="s">
        <v>245</v>
      </c>
      <c r="B34" s="117"/>
      <c r="C34" s="21">
        <v>3735</v>
      </c>
      <c r="D34" s="21">
        <v>3770</v>
      </c>
      <c r="E34" s="21">
        <v>3831</v>
      </c>
      <c r="F34" s="149">
        <v>3916</v>
      </c>
      <c r="G34" s="132"/>
      <c r="H34" s="131"/>
      <c r="I34" s="21">
        <v>3964</v>
      </c>
      <c r="J34" s="21">
        <v>3989</v>
      </c>
      <c r="K34" s="21">
        <v>4053</v>
      </c>
      <c r="L34" s="149">
        <v>4163</v>
      </c>
      <c r="M34" s="132"/>
      <c r="N34" s="131"/>
      <c r="O34" s="21">
        <v>4260</v>
      </c>
      <c r="P34" s="21">
        <v>4294</v>
      </c>
      <c r="Q34" s="21">
        <v>4367</v>
      </c>
      <c r="R34" s="149">
        <v>4441</v>
      </c>
      <c r="U34" s="314">
        <v>4.492</v>
      </c>
      <c r="V34" s="21">
        <v>4521</v>
      </c>
      <c r="W34" s="332">
        <v>4595</v>
      </c>
      <c r="X34" s="149">
        <v>4670</v>
      </c>
      <c r="AA34" s="59">
        <v>4716</v>
      </c>
      <c r="AB34" s="21">
        <v>4756</v>
      </c>
      <c r="AC34" s="332">
        <v>4836.9260000000004</v>
      </c>
      <c r="AD34" s="149">
        <v>4902</v>
      </c>
      <c r="AG34" s="59">
        <v>4940</v>
      </c>
      <c r="AH34" s="21">
        <v>4972</v>
      </c>
      <c r="AI34" s="332">
        <v>5054</v>
      </c>
      <c r="AJ34" s="149">
        <v>5165</v>
      </c>
      <c r="AK34" s="147"/>
      <c r="AM34" s="59">
        <v>5233</v>
      </c>
      <c r="AN34" s="21">
        <v>5269</v>
      </c>
      <c r="AO34" s="512">
        <v>5348</v>
      </c>
      <c r="AP34" s="149">
        <v>5431.5339999999997</v>
      </c>
      <c r="AQ34" s="147"/>
      <c r="AS34" s="59">
        <v>5478.893</v>
      </c>
      <c r="AT34" s="21"/>
      <c r="AU34" s="512"/>
      <c r="AV34" s="149"/>
      <c r="AW34" s="147"/>
    </row>
    <row r="35" spans="1:49" ht="21" customHeight="1" x14ac:dyDescent="0.3">
      <c r="A35" s="69" t="s">
        <v>246</v>
      </c>
      <c r="B35" s="117"/>
      <c r="C35" s="193">
        <v>663</v>
      </c>
      <c r="D35" s="193">
        <v>745</v>
      </c>
      <c r="E35" s="193">
        <v>855</v>
      </c>
      <c r="F35" s="194">
        <v>996</v>
      </c>
      <c r="G35" s="132"/>
      <c r="H35" s="131"/>
      <c r="I35" s="21">
        <v>1113</v>
      </c>
      <c r="J35" s="21">
        <v>1206</v>
      </c>
      <c r="K35" s="21">
        <v>1375</v>
      </c>
      <c r="L35" s="195">
        <v>1600</v>
      </c>
      <c r="M35" s="132"/>
      <c r="N35" s="131"/>
      <c r="O35" s="21">
        <v>1790</v>
      </c>
      <c r="P35" s="21">
        <v>1946</v>
      </c>
      <c r="Q35" s="21">
        <v>2117</v>
      </c>
      <c r="R35" s="149">
        <v>2318</v>
      </c>
      <c r="U35" s="314">
        <v>2.4910000000000001</v>
      </c>
      <c r="V35" s="21">
        <v>2634</v>
      </c>
      <c r="W35" s="21">
        <v>2791</v>
      </c>
      <c r="X35" s="149">
        <v>2993</v>
      </c>
      <c r="AA35" s="59">
        <v>3141</v>
      </c>
      <c r="AB35" s="21">
        <v>3262.8449999999998</v>
      </c>
      <c r="AC35" s="21">
        <v>3417</v>
      </c>
      <c r="AD35" s="149">
        <v>3567</v>
      </c>
      <c r="AG35" s="59">
        <v>3701</v>
      </c>
      <c r="AH35" s="21">
        <v>3816</v>
      </c>
      <c r="AI35" s="21">
        <v>3975</v>
      </c>
      <c r="AJ35" s="149">
        <v>4182</v>
      </c>
      <c r="AK35" s="147"/>
      <c r="AM35" s="59">
        <v>4331</v>
      </c>
      <c r="AN35" s="21">
        <v>4426</v>
      </c>
      <c r="AO35" s="480">
        <v>4554</v>
      </c>
      <c r="AP35" s="149">
        <v>4692.8</v>
      </c>
      <c r="AQ35" s="147"/>
      <c r="AS35" s="59">
        <v>4781.7740000000003</v>
      </c>
      <c r="AT35" s="21"/>
      <c r="AU35" s="480"/>
      <c r="AV35" s="149"/>
      <c r="AW35" s="147"/>
    </row>
    <row r="36" spans="1:49" ht="21" customHeight="1" x14ac:dyDescent="0.3">
      <c r="A36" s="69" t="s">
        <v>247</v>
      </c>
      <c r="B36" s="316"/>
      <c r="C36" s="187" t="s">
        <v>248</v>
      </c>
      <c r="D36" s="187" t="s">
        <v>249</v>
      </c>
      <c r="E36" s="187" t="s">
        <v>250</v>
      </c>
      <c r="F36" s="188" t="s">
        <v>251</v>
      </c>
      <c r="G36" s="315"/>
      <c r="H36" s="198"/>
      <c r="I36" s="187" t="s">
        <v>252</v>
      </c>
      <c r="J36" s="187" t="s">
        <v>253</v>
      </c>
      <c r="K36" s="187" t="s">
        <v>254</v>
      </c>
      <c r="L36" s="188" t="s">
        <v>255</v>
      </c>
      <c r="M36" s="315"/>
      <c r="N36" s="198"/>
      <c r="O36" s="187" t="s">
        <v>256</v>
      </c>
      <c r="P36" s="187" t="s">
        <v>257</v>
      </c>
      <c r="Q36" s="187" t="s">
        <v>256</v>
      </c>
      <c r="R36" s="188" t="s">
        <v>255</v>
      </c>
      <c r="T36" s="85"/>
      <c r="U36" s="320" t="s">
        <v>107</v>
      </c>
      <c r="V36" s="70" t="s">
        <v>107</v>
      </c>
      <c r="W36" s="70" t="s">
        <v>107</v>
      </c>
      <c r="X36" s="188" t="s">
        <v>107</v>
      </c>
      <c r="AA36" s="319" t="s">
        <v>107</v>
      </c>
      <c r="AB36" s="70" t="s">
        <v>107</v>
      </c>
      <c r="AC36" s="70" t="s">
        <v>107</v>
      </c>
      <c r="AD36" s="188" t="s">
        <v>107</v>
      </c>
      <c r="AG36" s="319" t="s">
        <v>345</v>
      </c>
      <c r="AH36" s="70" t="s">
        <v>107</v>
      </c>
      <c r="AI36" s="70" t="s">
        <v>107</v>
      </c>
      <c r="AJ36" s="190" t="s">
        <v>107</v>
      </c>
      <c r="AK36" s="147"/>
      <c r="AM36" s="464"/>
      <c r="AN36" s="417"/>
      <c r="AO36" s="417"/>
      <c r="AP36" s="465"/>
      <c r="AQ36" s="147"/>
      <c r="AS36" s="464"/>
      <c r="AT36" s="417"/>
      <c r="AU36" s="417"/>
      <c r="AV36" s="465"/>
      <c r="AW36" s="147"/>
    </row>
    <row r="37" spans="1:49" ht="21" customHeight="1" x14ac:dyDescent="0.3">
      <c r="A37" s="60" t="s">
        <v>258</v>
      </c>
      <c r="B37" s="316"/>
      <c r="C37" s="317" t="s">
        <v>107</v>
      </c>
      <c r="D37" s="196" t="s">
        <v>107</v>
      </c>
      <c r="E37" s="196" t="s">
        <v>107</v>
      </c>
      <c r="F37" s="197" t="s">
        <v>107</v>
      </c>
      <c r="G37" s="315"/>
      <c r="H37" s="198"/>
      <c r="I37" s="317" t="s">
        <v>107</v>
      </c>
      <c r="J37" s="196" t="s">
        <v>107</v>
      </c>
      <c r="K37" s="196" t="s">
        <v>107</v>
      </c>
      <c r="L37" s="197" t="s">
        <v>107</v>
      </c>
      <c r="M37" s="315"/>
      <c r="N37" s="198"/>
      <c r="O37" s="317" t="s">
        <v>259</v>
      </c>
      <c r="P37" s="196" t="s">
        <v>260</v>
      </c>
      <c r="Q37" s="196" t="s">
        <v>259</v>
      </c>
      <c r="R37" s="197" t="s">
        <v>261</v>
      </c>
      <c r="T37" s="85"/>
      <c r="U37" s="75" t="s">
        <v>255</v>
      </c>
      <c r="V37" s="73" t="s">
        <v>262</v>
      </c>
      <c r="W37" s="73" t="s">
        <v>263</v>
      </c>
      <c r="X37" s="197" t="s">
        <v>271</v>
      </c>
      <c r="AA37" s="75" t="s">
        <v>302</v>
      </c>
      <c r="AB37" s="73" t="s">
        <v>316</v>
      </c>
      <c r="AC37" s="73" t="s">
        <v>325</v>
      </c>
      <c r="AD37" s="197" t="s">
        <v>340</v>
      </c>
      <c r="AG37" s="75" t="s">
        <v>346</v>
      </c>
      <c r="AH37" s="73" t="s">
        <v>361</v>
      </c>
      <c r="AI37" s="73" t="s">
        <v>371</v>
      </c>
      <c r="AJ37" s="197" t="s">
        <v>383</v>
      </c>
      <c r="AK37" s="147"/>
      <c r="AM37" s="75" t="s">
        <v>371</v>
      </c>
      <c r="AN37" s="73" t="s">
        <v>361</v>
      </c>
      <c r="AO37" s="73" t="s">
        <v>383</v>
      </c>
      <c r="AP37" s="197" t="s">
        <v>429</v>
      </c>
      <c r="AQ37" s="147"/>
      <c r="AS37" s="75" t="s">
        <v>439</v>
      </c>
      <c r="AT37" s="73"/>
      <c r="AU37" s="73"/>
      <c r="AV37" s="197"/>
      <c r="AW37" s="147"/>
    </row>
    <row r="38" spans="1:49" ht="15" customHeight="1" x14ac:dyDescent="0.3"/>
    <row r="39" spans="1:49" ht="31.5" customHeight="1" x14ac:dyDescent="0.3">
      <c r="A39" s="550" t="s">
        <v>264</v>
      </c>
      <c r="B39" s="550"/>
      <c r="C39" s="550"/>
      <c r="D39" s="550"/>
      <c r="E39" s="550"/>
      <c r="F39" s="550"/>
    </row>
    <row r="40" spans="1:49" ht="33.75" customHeight="1" x14ac:dyDescent="0.3">
      <c r="A40" s="550" t="s">
        <v>265</v>
      </c>
      <c r="B40" s="550"/>
      <c r="C40" s="550"/>
      <c r="D40" s="550"/>
      <c r="E40" s="550"/>
      <c r="F40" s="550"/>
      <c r="U40" s="339"/>
      <c r="V40" s="339"/>
      <c r="W40" s="339"/>
      <c r="X40" s="339"/>
      <c r="AA40" s="339"/>
      <c r="AB40" s="339"/>
      <c r="AC40" s="339"/>
      <c r="AD40" s="339"/>
    </row>
    <row r="41" spans="1:49" ht="43.5" customHeight="1" x14ac:dyDescent="0.3">
      <c r="A41" s="550" t="s">
        <v>266</v>
      </c>
      <c r="B41" s="550"/>
      <c r="C41" s="550"/>
      <c r="D41" s="550"/>
      <c r="E41" s="550"/>
      <c r="F41" s="550"/>
    </row>
    <row r="42" spans="1:49" ht="36" customHeight="1" x14ac:dyDescent="0.3">
      <c r="A42" s="550" t="s">
        <v>267</v>
      </c>
      <c r="B42" s="550"/>
      <c r="C42" s="550"/>
      <c r="D42" s="550"/>
      <c r="E42" s="550"/>
      <c r="F42" s="550"/>
      <c r="U42" s="339"/>
      <c r="V42" s="339"/>
      <c r="W42" s="339"/>
      <c r="X42" s="339"/>
      <c r="AA42" s="339"/>
      <c r="AB42" s="339"/>
      <c r="AC42" s="339"/>
      <c r="AD42" s="339"/>
    </row>
    <row r="43" spans="1:49" ht="34.5" customHeight="1" x14ac:dyDescent="0.3">
      <c r="A43" s="550" t="s">
        <v>268</v>
      </c>
      <c r="B43" s="550"/>
      <c r="C43" s="550"/>
      <c r="D43" s="550"/>
      <c r="E43" s="550"/>
      <c r="F43" s="550"/>
      <c r="U43" s="339"/>
      <c r="V43" s="339"/>
      <c r="W43" s="339"/>
      <c r="X43" s="339"/>
      <c r="AA43" s="339"/>
      <c r="AB43" s="339"/>
      <c r="AC43" s="339"/>
      <c r="AD43" s="339"/>
    </row>
    <row r="44" spans="1:49" x14ac:dyDescent="0.3">
      <c r="A44" s="128" t="s">
        <v>144</v>
      </c>
    </row>
    <row r="45" spans="1:49" x14ac:dyDescent="0.3">
      <c r="A45" s="128" t="s">
        <v>145</v>
      </c>
      <c r="I45" s="340"/>
      <c r="J45" s="340"/>
      <c r="K45" s="340"/>
      <c r="L45" s="340"/>
      <c r="O45" s="340"/>
      <c r="P45" s="340"/>
      <c r="Q45" s="340"/>
      <c r="R45" s="340"/>
    </row>
    <row r="48" spans="1:49" x14ac:dyDescent="0.3">
      <c r="K48" s="339"/>
      <c r="Q48" s="339"/>
      <c r="W48" s="339"/>
      <c r="AC48" s="339"/>
    </row>
    <row r="51" spans="2:29" x14ac:dyDescent="0.3">
      <c r="B51" s="199"/>
      <c r="C51" s="200"/>
      <c r="D51" s="200"/>
      <c r="E51" s="200"/>
      <c r="F51" s="200"/>
      <c r="G51" s="200"/>
      <c r="H51" s="144"/>
      <c r="I51" s="200"/>
      <c r="J51" s="200"/>
      <c r="K51" s="339"/>
      <c r="L51" s="200"/>
      <c r="M51" s="200"/>
      <c r="N51" s="144"/>
      <c r="O51" s="200"/>
      <c r="P51" s="200"/>
      <c r="Q51" s="339"/>
      <c r="R51" s="200"/>
      <c r="W51" s="339"/>
      <c r="AC51" s="339"/>
    </row>
  </sheetData>
  <mergeCells count="21">
    <mergeCell ref="AS4:AW4"/>
    <mergeCell ref="AS24:AV24"/>
    <mergeCell ref="AG24:AJ24"/>
    <mergeCell ref="A41:F41"/>
    <mergeCell ref="A42:F42"/>
    <mergeCell ref="AM4:AQ4"/>
    <mergeCell ref="AM24:AP24"/>
    <mergeCell ref="AG4:AK4"/>
    <mergeCell ref="A43:F43"/>
    <mergeCell ref="A39:F39"/>
    <mergeCell ref="A40:F40"/>
    <mergeCell ref="AA4:AE4"/>
    <mergeCell ref="AA24:AD24"/>
    <mergeCell ref="U24:X24"/>
    <mergeCell ref="C4:G4"/>
    <mergeCell ref="I4:M4"/>
    <mergeCell ref="O4:S4"/>
    <mergeCell ref="U4:Y4"/>
    <mergeCell ref="C24:F24"/>
    <mergeCell ref="I24:L24"/>
    <mergeCell ref="O24:R24"/>
  </mergeCells>
  <pageMargins left="0" right="0" top="0" bottom="0" header="0" footer="0"/>
  <pageSetup paperSize="9" scale="57" orientation="landscape" r:id="rId1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D907-6C37-4525-979C-95B1CC096A02}">
  <sheetPr>
    <tabColor theme="5"/>
    <pageSetUpPr fitToPage="1"/>
  </sheetPr>
  <dimension ref="A1:AW21"/>
  <sheetViews>
    <sheetView showGridLines="0" zoomScale="85" zoomScaleNormal="85" workbookViewId="0">
      <selection activeCell="AS21" sqref="AS21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5703125" style="129" hidden="1" customWidth="1" outlineLevel="1"/>
    <col min="8" max="8" width="1.7109375" style="129" hidden="1" customWidth="1" outlineLevel="1"/>
    <col min="9" max="13" width="12.5703125" style="129" hidden="1" customWidth="1" outlineLevel="1"/>
    <col min="14" max="14" width="1.7109375" style="129" hidden="1" customWidth="1" outlineLevel="1"/>
    <col min="15" max="19" width="12.5703125" style="129" hidden="1" customWidth="1" outlineLevel="1"/>
    <col min="20" max="20" width="1.7109375" style="129" hidden="1" customWidth="1" outlineLevel="1"/>
    <col min="21" max="25" width="12.5703125" style="129" hidden="1" customWidth="1" outlineLevel="1"/>
    <col min="26" max="26" width="1.85546875" hidden="1" customWidth="1" outlineLevel="1"/>
    <col min="27" max="27" width="11.42578125" hidden="1" customWidth="1" outlineLevel="1" collapsed="1"/>
    <col min="28" max="31" width="11.42578125" hidden="1" customWidth="1" outlineLevel="1"/>
    <col min="32" max="32" width="2.140625" hidden="1" customWidth="1" outlineLevel="1"/>
    <col min="33" max="33" width="11.42578125" customWidth="1" collapsed="1"/>
    <col min="34" max="37" width="11.42578125" customWidth="1"/>
    <col min="38" max="38" width="2.42578125" customWidth="1"/>
    <col min="44" max="44" width="2.42578125" customWidth="1"/>
  </cols>
  <sheetData>
    <row r="1" spans="1:49" x14ac:dyDescent="0.3">
      <c r="A1" s="7" t="s">
        <v>185</v>
      </c>
    </row>
    <row r="2" spans="1:49" x14ac:dyDescent="0.3">
      <c r="A2" s="7"/>
    </row>
    <row r="3" spans="1:49" ht="19.5" thickBot="1" x14ac:dyDescent="0.35">
      <c r="A3" s="80" t="s">
        <v>66</v>
      </c>
    </row>
    <row r="4" spans="1:49" ht="19.5" thickBot="1" x14ac:dyDescent="0.35">
      <c r="C4" s="530">
        <v>2019</v>
      </c>
      <c r="D4" s="528"/>
      <c r="E4" s="528"/>
      <c r="F4" s="528"/>
      <c r="G4" s="529"/>
      <c r="I4" s="532">
        <v>2020</v>
      </c>
      <c r="J4" s="533"/>
      <c r="K4" s="533"/>
      <c r="L4" s="533"/>
      <c r="M4" s="534"/>
      <c r="O4" s="532">
        <v>2021</v>
      </c>
      <c r="P4" s="533"/>
      <c r="Q4" s="533"/>
      <c r="R4" s="533"/>
      <c r="S4" s="534"/>
      <c r="U4" s="532">
        <v>2022</v>
      </c>
      <c r="V4" s="533"/>
      <c r="W4" s="533"/>
      <c r="X4" s="533"/>
      <c r="Y4" s="534"/>
      <c r="AA4" s="532">
        <v>2023</v>
      </c>
      <c r="AB4" s="533"/>
      <c r="AC4" s="533"/>
      <c r="AD4" s="533"/>
      <c r="AE4" s="534"/>
      <c r="AG4" s="532">
        <v>2024</v>
      </c>
      <c r="AH4" s="533"/>
      <c r="AI4" s="533"/>
      <c r="AJ4" s="533"/>
      <c r="AK4" s="534"/>
      <c r="AM4" s="532">
        <v>2025</v>
      </c>
      <c r="AN4" s="533"/>
      <c r="AO4" s="533"/>
      <c r="AP4" s="533"/>
      <c r="AQ4" s="534"/>
      <c r="AS4" s="532">
        <v>2026</v>
      </c>
      <c r="AT4" s="533"/>
      <c r="AU4" s="533"/>
      <c r="AV4" s="533"/>
      <c r="AW4" s="534"/>
    </row>
    <row r="5" spans="1:49" ht="19.5" thickBot="1" x14ac:dyDescent="0.35">
      <c r="A5" s="9" t="s">
        <v>4</v>
      </c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147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147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147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  <c r="AM5" s="14" t="s">
        <v>18</v>
      </c>
      <c r="AN5" s="12" t="s">
        <v>19</v>
      </c>
      <c r="AO5" s="12" t="s">
        <v>20</v>
      </c>
      <c r="AP5" s="12" t="s">
        <v>21</v>
      </c>
      <c r="AQ5" s="15" t="s">
        <v>22</v>
      </c>
      <c r="AS5" s="14" t="s">
        <v>18</v>
      </c>
      <c r="AT5" s="12" t="s">
        <v>19</v>
      </c>
      <c r="AU5" s="12" t="s">
        <v>20</v>
      </c>
      <c r="AV5" s="12" t="s">
        <v>21</v>
      </c>
      <c r="AW5" s="15" t="s">
        <v>22</v>
      </c>
    </row>
    <row r="6" spans="1:49" ht="21" customHeight="1" x14ac:dyDescent="0.3">
      <c r="A6" s="16" t="s">
        <v>23</v>
      </c>
      <c r="B6" s="118"/>
      <c r="C6" s="155">
        <v>554</v>
      </c>
      <c r="D6" s="155">
        <v>591</v>
      </c>
      <c r="E6" s="155">
        <v>470</v>
      </c>
      <c r="F6" s="155">
        <v>722</v>
      </c>
      <c r="G6" s="156">
        <v>2337</v>
      </c>
      <c r="H6" s="132"/>
      <c r="I6" s="157">
        <v>494</v>
      </c>
      <c r="J6" s="155">
        <v>390</v>
      </c>
      <c r="K6" s="155">
        <v>477</v>
      </c>
      <c r="L6" s="155">
        <v>721</v>
      </c>
      <c r="M6" s="158">
        <v>2082</v>
      </c>
      <c r="N6" s="132"/>
      <c r="O6" s="157">
        <v>510</v>
      </c>
      <c r="P6" s="155">
        <v>619</v>
      </c>
      <c r="Q6" s="155">
        <v>522</v>
      </c>
      <c r="R6" s="155">
        <v>776</v>
      </c>
      <c r="S6" s="158">
        <v>2427</v>
      </c>
      <c r="T6" s="132"/>
      <c r="U6" s="157">
        <v>561</v>
      </c>
      <c r="V6" s="159">
        <v>626</v>
      </c>
      <c r="W6" s="159">
        <v>553</v>
      </c>
      <c r="X6" s="155">
        <v>768</v>
      </c>
      <c r="Y6" s="158">
        <v>2508</v>
      </c>
      <c r="AA6" s="157">
        <v>480</v>
      </c>
      <c r="AB6" s="159">
        <v>558</v>
      </c>
      <c r="AC6" s="159">
        <v>510</v>
      </c>
      <c r="AD6" s="155">
        <v>750</v>
      </c>
      <c r="AE6" s="158">
        <v>2297</v>
      </c>
      <c r="AG6" s="157">
        <v>512</v>
      </c>
      <c r="AH6" s="159">
        <v>592</v>
      </c>
      <c r="AI6" s="159">
        <v>487</v>
      </c>
      <c r="AJ6" s="155">
        <v>765</v>
      </c>
      <c r="AK6" s="158">
        <v>2356</v>
      </c>
      <c r="AM6" s="157">
        <v>520</v>
      </c>
      <c r="AN6" s="159">
        <v>583</v>
      </c>
      <c r="AO6" s="505">
        <v>495</v>
      </c>
      <c r="AP6" s="155">
        <v>699</v>
      </c>
      <c r="AQ6" s="158">
        <v>2297</v>
      </c>
      <c r="AS6" s="157">
        <v>472</v>
      </c>
      <c r="AT6" s="159"/>
      <c r="AU6" s="505"/>
      <c r="AV6" s="155"/>
      <c r="AW6" s="158"/>
    </row>
    <row r="7" spans="1:49" ht="21" customHeight="1" x14ac:dyDescent="0.25">
      <c r="A7" s="29" t="s">
        <v>274</v>
      </c>
      <c r="B7" s="30"/>
      <c r="C7" s="354"/>
      <c r="D7" s="354"/>
      <c r="E7" s="354"/>
      <c r="F7" s="354"/>
      <c r="G7" s="355"/>
      <c r="H7" s="33"/>
      <c r="I7" s="358"/>
      <c r="J7" s="359"/>
      <c r="K7" s="354"/>
      <c r="L7" s="354"/>
      <c r="M7" s="355"/>
      <c r="N7" s="33"/>
      <c r="O7" s="358"/>
      <c r="P7" s="354"/>
      <c r="Q7" s="354"/>
      <c r="R7" s="354"/>
      <c r="S7" s="353">
        <v>348</v>
      </c>
      <c r="T7" s="33"/>
      <c r="U7" s="358"/>
      <c r="V7" s="354"/>
      <c r="W7" s="354"/>
      <c r="X7" s="354"/>
      <c r="Y7" s="353">
        <v>322</v>
      </c>
      <c r="AA7" s="34">
        <v>40</v>
      </c>
      <c r="AB7" s="31">
        <v>112</v>
      </c>
      <c r="AC7" s="429">
        <v>51.699999999999989</v>
      </c>
      <c r="AD7" s="31">
        <v>83</v>
      </c>
      <c r="AE7" s="353">
        <v>287</v>
      </c>
      <c r="AG7" s="34">
        <v>37</v>
      </c>
      <c r="AH7" s="31">
        <v>92</v>
      </c>
      <c r="AI7" s="429">
        <v>69.000000000000014</v>
      </c>
      <c r="AJ7" s="31">
        <v>99</v>
      </c>
      <c r="AK7" s="353">
        <v>297</v>
      </c>
      <c r="AM7" s="34">
        <v>43</v>
      </c>
      <c r="AN7" s="429">
        <v>88</v>
      </c>
      <c r="AO7" s="506">
        <v>60</v>
      </c>
      <c r="AP7" s="429">
        <v>61</v>
      </c>
      <c r="AQ7" s="353">
        <v>252</v>
      </c>
      <c r="AS7" s="526">
        <v>13.11</v>
      </c>
      <c r="AT7" s="429"/>
      <c r="AU7" s="506"/>
      <c r="AV7" s="429"/>
      <c r="AW7" s="353"/>
    </row>
    <row r="8" spans="1:49" ht="21" customHeight="1" x14ac:dyDescent="0.25">
      <c r="A8" s="36" t="s">
        <v>276</v>
      </c>
      <c r="B8" s="86"/>
      <c r="C8" s="356"/>
      <c r="D8" s="356"/>
      <c r="E8" s="356"/>
      <c r="F8" s="356"/>
      <c r="G8" s="386"/>
      <c r="H8" s="87"/>
      <c r="I8" s="360"/>
      <c r="J8" s="361"/>
      <c r="K8" s="362"/>
      <c r="L8" s="362"/>
      <c r="M8" s="386"/>
      <c r="N8" s="87"/>
      <c r="O8" s="360"/>
      <c r="P8" s="362"/>
      <c r="Q8" s="362"/>
      <c r="R8" s="362"/>
      <c r="S8" s="387" t="s">
        <v>279</v>
      </c>
      <c r="T8" s="87"/>
      <c r="U8" s="360"/>
      <c r="V8" s="362"/>
      <c r="W8" s="362"/>
      <c r="X8" s="362"/>
      <c r="Y8" s="387" t="s">
        <v>280</v>
      </c>
      <c r="AA8" s="412" t="s">
        <v>171</v>
      </c>
      <c r="AB8" s="400" t="s">
        <v>312</v>
      </c>
      <c r="AC8" s="400" t="s">
        <v>323</v>
      </c>
      <c r="AD8" s="400" t="s">
        <v>336</v>
      </c>
      <c r="AE8" s="387" t="s">
        <v>337</v>
      </c>
      <c r="AG8" s="412" t="s">
        <v>347</v>
      </c>
      <c r="AH8" s="400" t="s">
        <v>198</v>
      </c>
      <c r="AI8" s="400" t="s">
        <v>369</v>
      </c>
      <c r="AJ8" s="400" t="s">
        <v>379</v>
      </c>
      <c r="AK8" s="387" t="s">
        <v>278</v>
      </c>
      <c r="AM8" s="412" t="s">
        <v>171</v>
      </c>
      <c r="AN8" s="400" t="s">
        <v>409</v>
      </c>
      <c r="AO8" s="478" t="s">
        <v>380</v>
      </c>
      <c r="AP8" s="400" t="s">
        <v>321</v>
      </c>
      <c r="AQ8" s="387" t="s">
        <v>423</v>
      </c>
      <c r="AS8" s="412" t="s">
        <v>72</v>
      </c>
      <c r="AT8" s="400"/>
      <c r="AU8" s="478"/>
      <c r="AV8" s="400"/>
      <c r="AW8" s="387"/>
    </row>
    <row r="9" spans="1:49" ht="21" customHeight="1" x14ac:dyDescent="0.25">
      <c r="A9" s="29" t="s">
        <v>24</v>
      </c>
      <c r="B9" s="113"/>
      <c r="C9" s="35">
        <v>63</v>
      </c>
      <c r="D9" s="35">
        <v>100</v>
      </c>
      <c r="E9" s="35">
        <v>21</v>
      </c>
      <c r="F9" s="35">
        <v>71</v>
      </c>
      <c r="G9" s="160">
        <v>255</v>
      </c>
      <c r="H9" s="137"/>
      <c r="I9" s="161">
        <v>42</v>
      </c>
      <c r="J9" s="35">
        <v>26</v>
      </c>
      <c r="K9" s="35">
        <v>58</v>
      </c>
      <c r="L9" s="35">
        <v>64</v>
      </c>
      <c r="M9" s="32">
        <v>190</v>
      </c>
      <c r="N9" s="137"/>
      <c r="O9" s="161">
        <v>57</v>
      </c>
      <c r="P9" s="35">
        <v>112</v>
      </c>
      <c r="Q9" s="35">
        <v>54</v>
      </c>
      <c r="R9" s="35">
        <v>120</v>
      </c>
      <c r="S9" s="32">
        <v>343</v>
      </c>
      <c r="T9" s="137"/>
      <c r="U9" s="161">
        <v>60</v>
      </c>
      <c r="V9" s="138">
        <v>129</v>
      </c>
      <c r="W9" s="138">
        <v>50</v>
      </c>
      <c r="X9" s="35">
        <v>77</v>
      </c>
      <c r="Y9" s="32">
        <v>316</v>
      </c>
      <c r="AA9" s="161">
        <v>39</v>
      </c>
      <c r="AB9" s="138">
        <v>111</v>
      </c>
      <c r="AC9" s="138">
        <v>50.699999999999989</v>
      </c>
      <c r="AD9" s="35">
        <v>82</v>
      </c>
      <c r="AE9" s="437">
        <v>283</v>
      </c>
      <c r="AG9" s="161">
        <v>37</v>
      </c>
      <c r="AH9" s="138">
        <v>91</v>
      </c>
      <c r="AI9" s="138">
        <v>69</v>
      </c>
      <c r="AJ9" s="35">
        <v>93</v>
      </c>
      <c r="AK9" s="437">
        <v>289</v>
      </c>
      <c r="AM9" s="161">
        <v>38</v>
      </c>
      <c r="AN9" s="138">
        <v>86</v>
      </c>
      <c r="AO9" s="507">
        <v>58</v>
      </c>
      <c r="AP9" s="35">
        <v>60</v>
      </c>
      <c r="AQ9" s="437">
        <v>242</v>
      </c>
      <c r="AS9" s="161">
        <v>12</v>
      </c>
      <c r="AT9" s="138"/>
      <c r="AU9" s="507"/>
      <c r="AV9" s="35"/>
      <c r="AW9" s="437"/>
    </row>
    <row r="10" spans="1:49" ht="21" customHeight="1" x14ac:dyDescent="0.3">
      <c r="A10" s="36" t="s">
        <v>69</v>
      </c>
      <c r="B10" s="162"/>
      <c r="C10" s="37" t="s">
        <v>186</v>
      </c>
      <c r="D10" s="37" t="s">
        <v>187</v>
      </c>
      <c r="E10" s="37" t="s">
        <v>154</v>
      </c>
      <c r="F10" s="37" t="s">
        <v>188</v>
      </c>
      <c r="G10" s="142" t="s">
        <v>189</v>
      </c>
      <c r="H10" s="144"/>
      <c r="I10" s="39" t="s">
        <v>190</v>
      </c>
      <c r="J10" s="40" t="s">
        <v>191</v>
      </c>
      <c r="K10" s="40" t="s">
        <v>192</v>
      </c>
      <c r="L10" s="40" t="s">
        <v>193</v>
      </c>
      <c r="M10" s="38" t="s">
        <v>194</v>
      </c>
      <c r="N10" s="144"/>
      <c r="O10" s="39" t="s">
        <v>195</v>
      </c>
      <c r="P10" s="40" t="s">
        <v>196</v>
      </c>
      <c r="Q10" s="40" t="s">
        <v>197</v>
      </c>
      <c r="R10" s="40" t="s">
        <v>198</v>
      </c>
      <c r="S10" s="38" t="s">
        <v>199</v>
      </c>
      <c r="T10" s="144"/>
      <c r="U10" s="39" t="s">
        <v>200</v>
      </c>
      <c r="V10" s="40" t="s">
        <v>201</v>
      </c>
      <c r="W10" s="40" t="s">
        <v>202</v>
      </c>
      <c r="X10" s="40">
        <v>0.1</v>
      </c>
      <c r="Y10" s="38" t="s">
        <v>278</v>
      </c>
      <c r="AA10" s="39" t="s">
        <v>300</v>
      </c>
      <c r="AB10" s="400" t="s">
        <v>313</v>
      </c>
      <c r="AC10" s="400" t="s">
        <v>328</v>
      </c>
      <c r="AD10" s="37" t="s">
        <v>189</v>
      </c>
      <c r="AE10" s="38" t="s">
        <v>338</v>
      </c>
      <c r="AG10" s="412" t="s">
        <v>352</v>
      </c>
      <c r="AH10" s="400" t="s">
        <v>359</v>
      </c>
      <c r="AI10" s="400" t="s">
        <v>199</v>
      </c>
      <c r="AJ10" s="37" t="s">
        <v>380</v>
      </c>
      <c r="AK10" s="38" t="s">
        <v>338</v>
      </c>
      <c r="AM10" s="412" t="s">
        <v>347</v>
      </c>
      <c r="AN10" s="400" t="s">
        <v>410</v>
      </c>
      <c r="AO10" s="476" t="s">
        <v>418</v>
      </c>
      <c r="AP10" s="37" t="s">
        <v>327</v>
      </c>
      <c r="AQ10" s="38" t="s">
        <v>424</v>
      </c>
      <c r="AS10" s="412" t="s">
        <v>149</v>
      </c>
      <c r="AT10" s="400"/>
      <c r="AU10" s="476"/>
      <c r="AV10" s="37"/>
      <c r="AW10" s="38"/>
    </row>
    <row r="11" spans="1:49" ht="21" customHeight="1" x14ac:dyDescent="0.25">
      <c r="A11" s="41" t="s">
        <v>26</v>
      </c>
      <c r="B11" s="113"/>
      <c r="C11" s="49">
        <v>63</v>
      </c>
      <c r="D11" s="49">
        <v>100</v>
      </c>
      <c r="E11" s="49">
        <v>21</v>
      </c>
      <c r="F11" s="49">
        <v>71</v>
      </c>
      <c r="G11" s="50">
        <v>255</v>
      </c>
      <c r="H11" s="137"/>
      <c r="I11" s="51">
        <v>42</v>
      </c>
      <c r="J11" s="45">
        <v>26</v>
      </c>
      <c r="K11" s="45">
        <v>58</v>
      </c>
      <c r="L11" s="45">
        <v>-11</v>
      </c>
      <c r="M11" s="47">
        <v>115</v>
      </c>
      <c r="N11" s="137"/>
      <c r="O11" s="51">
        <v>57</v>
      </c>
      <c r="P11" s="45">
        <v>110</v>
      </c>
      <c r="Q11" s="45">
        <v>51</v>
      </c>
      <c r="R11" s="45">
        <v>115</v>
      </c>
      <c r="S11" s="47">
        <v>333</v>
      </c>
      <c r="T11" s="33"/>
      <c r="U11" s="51">
        <v>57</v>
      </c>
      <c r="V11" s="46">
        <v>125</v>
      </c>
      <c r="W11" s="46">
        <v>42</v>
      </c>
      <c r="X11" s="45">
        <v>77</v>
      </c>
      <c r="Y11" s="47">
        <v>301</v>
      </c>
      <c r="AA11" s="51">
        <v>34</v>
      </c>
      <c r="AB11" s="46">
        <v>97</v>
      </c>
      <c r="AC11" s="46">
        <v>46</v>
      </c>
      <c r="AD11" s="45">
        <v>76</v>
      </c>
      <c r="AE11" s="47">
        <v>253</v>
      </c>
      <c r="AG11" s="51">
        <v>34</v>
      </c>
      <c r="AH11" s="46">
        <v>81</v>
      </c>
      <c r="AI11" s="451">
        <v>63</v>
      </c>
      <c r="AJ11" s="45">
        <v>93</v>
      </c>
      <c r="AK11" s="47">
        <v>271</v>
      </c>
      <c r="AM11" s="51">
        <v>36</v>
      </c>
      <c r="AN11" s="46">
        <v>83</v>
      </c>
      <c r="AO11" s="497">
        <v>56.100000000000023</v>
      </c>
      <c r="AP11" s="45">
        <v>57.899999999999977</v>
      </c>
      <c r="AQ11" s="47">
        <v>233</v>
      </c>
      <c r="AS11" s="51">
        <v>9</v>
      </c>
      <c r="AT11" s="46"/>
      <c r="AU11" s="497"/>
      <c r="AV11" s="45"/>
      <c r="AW11" s="47"/>
    </row>
    <row r="12" spans="1:49" ht="7.5" customHeight="1" x14ac:dyDescent="0.3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AA12" s="147"/>
      <c r="AB12" s="147"/>
      <c r="AC12" s="147"/>
      <c r="AD12" s="147"/>
      <c r="AE12" s="147"/>
      <c r="AG12" s="147"/>
      <c r="AH12" s="147"/>
      <c r="AI12" s="147"/>
      <c r="AJ12" s="147"/>
      <c r="AK12" s="147"/>
      <c r="AM12" s="147"/>
      <c r="AN12" s="147"/>
      <c r="AO12" s="147"/>
      <c r="AP12" s="147"/>
      <c r="AQ12" s="147"/>
      <c r="AS12" s="147"/>
      <c r="AT12" s="147"/>
      <c r="AU12" s="147"/>
      <c r="AV12" s="147"/>
      <c r="AW12" s="147"/>
    </row>
    <row r="13" spans="1:49" ht="21" customHeight="1" x14ac:dyDescent="0.25">
      <c r="A13" s="146" t="s">
        <v>60</v>
      </c>
      <c r="B13" s="114"/>
      <c r="C13" s="49">
        <v>-45</v>
      </c>
      <c r="D13" s="49">
        <v>-69</v>
      </c>
      <c r="E13" s="49">
        <v>-47</v>
      </c>
      <c r="F13" s="49">
        <v>-81</v>
      </c>
      <c r="G13" s="50">
        <v>-242</v>
      </c>
      <c r="H13" s="30"/>
      <c r="I13" s="49">
        <v>-63</v>
      </c>
      <c r="J13" s="49">
        <v>-44</v>
      </c>
      <c r="K13" s="49">
        <v>-62</v>
      </c>
      <c r="L13" s="49">
        <v>-114</v>
      </c>
      <c r="M13" s="50">
        <v>-283</v>
      </c>
      <c r="N13" s="30"/>
      <c r="O13" s="49">
        <v>-49</v>
      </c>
      <c r="P13" s="49">
        <v>-73</v>
      </c>
      <c r="Q13" s="49">
        <v>-101</v>
      </c>
      <c r="R13" s="49">
        <v>-108</v>
      </c>
      <c r="S13" s="50">
        <v>-331</v>
      </c>
      <c r="T13" s="30"/>
      <c r="U13" s="49">
        <v>-66</v>
      </c>
      <c r="V13" s="49">
        <v>-73</v>
      </c>
      <c r="W13" s="49">
        <v>-74</v>
      </c>
      <c r="X13" s="49">
        <v>-99</v>
      </c>
      <c r="Y13" s="50">
        <v>-312</v>
      </c>
      <c r="Z13" s="396"/>
      <c r="AA13" s="49">
        <v>-63</v>
      </c>
      <c r="AB13" s="49">
        <v>-49</v>
      </c>
      <c r="AC13" s="49">
        <v>-72</v>
      </c>
      <c r="AD13" s="49">
        <v>-114</v>
      </c>
      <c r="AE13" s="50">
        <v>-298</v>
      </c>
      <c r="AF13" s="396"/>
      <c r="AG13" s="49">
        <v>-62</v>
      </c>
      <c r="AH13" s="49">
        <v>-79</v>
      </c>
      <c r="AI13" s="49">
        <v>-42</v>
      </c>
      <c r="AJ13" s="49">
        <v>-97</v>
      </c>
      <c r="AK13" s="50">
        <v>-280</v>
      </c>
      <c r="AM13" s="397">
        <v>-68</v>
      </c>
      <c r="AN13" s="49">
        <v>-82</v>
      </c>
      <c r="AO13" s="496">
        <v>-87</v>
      </c>
      <c r="AP13" s="49">
        <v>-113</v>
      </c>
      <c r="AQ13" s="50">
        <v>-350</v>
      </c>
      <c r="AS13" s="397">
        <v>-59</v>
      </c>
      <c r="AT13" s="49"/>
      <c r="AU13" s="496"/>
      <c r="AV13" s="49"/>
      <c r="AW13" s="50"/>
    </row>
    <row r="14" spans="1:49" ht="4.5" customHeight="1" x14ac:dyDescent="0.3">
      <c r="B14" s="76"/>
      <c r="C14" s="82"/>
      <c r="D14" s="82"/>
      <c r="E14" s="82"/>
      <c r="F14" s="82"/>
      <c r="G14" s="82"/>
      <c r="H14" s="82"/>
      <c r="I14" s="82"/>
      <c r="J14" s="90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  <c r="AS14" s="82"/>
      <c r="AT14" s="82"/>
      <c r="AU14" s="82"/>
      <c r="AV14" s="82"/>
      <c r="AW14" s="82"/>
    </row>
    <row r="15" spans="1:49" ht="21" customHeight="1" x14ac:dyDescent="0.25">
      <c r="A15" s="41" t="s">
        <v>61</v>
      </c>
      <c r="B15" s="114"/>
      <c r="C15" s="42">
        <v>58</v>
      </c>
      <c r="D15" s="42">
        <v>55</v>
      </c>
      <c r="E15" s="42">
        <v>4</v>
      </c>
      <c r="F15" s="42">
        <v>39</v>
      </c>
      <c r="G15" s="43">
        <v>156</v>
      </c>
      <c r="H15" s="33"/>
      <c r="I15" s="44">
        <v>14</v>
      </c>
      <c r="J15" s="42">
        <v>8</v>
      </c>
      <c r="K15" s="46">
        <v>25</v>
      </c>
      <c r="L15" s="46">
        <v>22</v>
      </c>
      <c r="M15" s="47">
        <v>69</v>
      </c>
      <c r="N15" s="33"/>
      <c r="O15" s="44">
        <v>63</v>
      </c>
      <c r="P15" s="42">
        <v>103</v>
      </c>
      <c r="Q15" s="46">
        <v>5</v>
      </c>
      <c r="R15" s="46">
        <v>62</v>
      </c>
      <c r="S15" s="47">
        <v>233</v>
      </c>
      <c r="T15" s="33"/>
      <c r="U15" s="44">
        <v>59</v>
      </c>
      <c r="V15" s="46">
        <v>78</v>
      </c>
      <c r="W15" s="46">
        <v>81</v>
      </c>
      <c r="X15" s="46">
        <v>63</v>
      </c>
      <c r="Y15" s="47">
        <v>281</v>
      </c>
      <c r="AA15" s="44">
        <v>21</v>
      </c>
      <c r="AB15" s="46">
        <v>79</v>
      </c>
      <c r="AC15" s="46">
        <v>12</v>
      </c>
      <c r="AD15" s="46">
        <v>66</v>
      </c>
      <c r="AE15" s="47">
        <v>178</v>
      </c>
      <c r="AG15" s="44">
        <v>28</v>
      </c>
      <c r="AH15" s="46">
        <v>48</v>
      </c>
      <c r="AI15" s="46">
        <v>33</v>
      </c>
      <c r="AJ15" s="46">
        <v>120</v>
      </c>
      <c r="AK15" s="47">
        <v>229</v>
      </c>
      <c r="AM15" s="44">
        <v>27</v>
      </c>
      <c r="AN15" s="46">
        <v>59</v>
      </c>
      <c r="AO15" s="496">
        <v>-1</v>
      </c>
      <c r="AP15" s="46">
        <v>0</v>
      </c>
      <c r="AQ15" s="47">
        <v>85</v>
      </c>
      <c r="AS15" s="44">
        <v>9</v>
      </c>
      <c r="AT15" s="46"/>
      <c r="AU15" s="496"/>
      <c r="AV15" s="46"/>
      <c r="AW15" s="47"/>
    </row>
    <row r="18" spans="1:19" x14ac:dyDescent="0.3">
      <c r="A18" s="128" t="s">
        <v>144</v>
      </c>
    </row>
    <row r="19" spans="1:19" x14ac:dyDescent="0.3">
      <c r="A19" s="128" t="s">
        <v>145</v>
      </c>
    </row>
    <row r="21" spans="1:19" x14ac:dyDescent="0.3">
      <c r="B21" s="151"/>
      <c r="C21" s="152"/>
      <c r="D21" s="152"/>
      <c r="E21" s="152"/>
      <c r="F21" s="152"/>
      <c r="G21" s="152"/>
      <c r="H21" s="151"/>
      <c r="I21" s="152"/>
      <c r="J21" s="152"/>
      <c r="K21" s="152"/>
      <c r="L21" s="152"/>
      <c r="M21" s="152"/>
      <c r="N21" s="151"/>
      <c r="O21" s="152"/>
      <c r="P21" s="152"/>
      <c r="Q21" s="152"/>
      <c r="R21" s="152"/>
      <c r="S21" s="152"/>
    </row>
  </sheetData>
  <mergeCells count="8">
    <mergeCell ref="AS4:AW4"/>
    <mergeCell ref="AM4:AQ4"/>
    <mergeCell ref="AG4:AK4"/>
    <mergeCell ref="C4:G4"/>
    <mergeCell ref="I4:M4"/>
    <mergeCell ref="O4:S4"/>
    <mergeCell ref="U4:Y4"/>
    <mergeCell ref="AA4:AE4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a01041-b102-468b-b6d6-77c2174e8ffd" xsi:nil="true"/>
    <lcf76f155ced4ddcb4097134ff3c332f xmlns="0ee0c8d9-6e2a-4f80-a4ac-bc4dbce0004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CD22B581E77747ACEB11A7CCF01FA3" ma:contentTypeVersion="16" ma:contentTypeDescription="Crée un document." ma:contentTypeScope="" ma:versionID="0056bfddf79836bb12cd961b30e29d50">
  <xsd:schema xmlns:xsd="http://www.w3.org/2001/XMLSchema" xmlns:xs="http://www.w3.org/2001/XMLSchema" xmlns:p="http://schemas.microsoft.com/office/2006/metadata/properties" xmlns:ns2="0ee0c8d9-6e2a-4f80-a4ac-bc4dbce00043" xmlns:ns3="28a01041-b102-468b-b6d6-77c2174e8ffd" targetNamespace="http://schemas.microsoft.com/office/2006/metadata/properties" ma:root="true" ma:fieldsID="d98348c5fd6ea3e4450024cff42e6ae0" ns2:_="" ns3:_="">
    <xsd:import namespace="0ee0c8d9-6e2a-4f80-a4ac-bc4dbce00043"/>
    <xsd:import namespace="28a01041-b102-468b-b6d6-77c2174e8f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0c8d9-6e2a-4f80-a4ac-bc4dbce000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97647d3-58f6-4650-980b-41521f34b0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01041-b102-468b-b6d6-77c2174e8ff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Colonne Attraper tout de Taxonomie" ma:hidden="true" ma:list="{1eff4d6c-c46c-423c-a9f3-5af2030b88b4}" ma:internalName="TaxCatchAll" ma:showField="CatchAllData" ma:web="28a01041-b102-468b-b6d6-77c2174e8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7C7FF5EA-5EE0-48BC-A713-F989437D3A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D7C46E-BC0C-4BAB-976B-B35A57E05154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5cc14fc9-090f-4534-9ac9-e09d73d0be33"/>
    <ds:schemaRef ds:uri="http://purl.org/dc/dcmitype/"/>
    <ds:schemaRef ds:uri="f09e36fe-0624-4e4b-8461-1231124da60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936845A-18C5-4FDD-849D-762671152EE4}"/>
</file>

<file path=customXml/itemProps4.xml><?xml version="1.0" encoding="utf-8"?>
<ds:datastoreItem xmlns:ds="http://schemas.openxmlformats.org/officeDocument/2006/customXml" ds:itemID="{D38FBD1B-6F0C-4CA5-BEB7-96E39F94151A}"/>
</file>

<file path=docMetadata/LabelInfo.xml><?xml version="1.0" encoding="utf-8"?>
<clbl:labelList xmlns:clbl="http://schemas.microsoft.com/office/2020/mipLabelMetadata">
  <clbl:label id="{bf2ec9bc-d21e-420c-8acf-29441b9f4d45}" enabled="0" method="" siteId="{bf2ec9bc-d21e-420c-8acf-29441b9f4d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Group Balance Sheet</vt:lpstr>
      <vt:lpstr>Group Income Statement</vt:lpstr>
      <vt:lpstr>Group Free Cash Flow</vt:lpstr>
      <vt:lpstr>COLAS</vt:lpstr>
      <vt:lpstr>BYCN</vt:lpstr>
      <vt:lpstr>BY IMMO</vt:lpstr>
      <vt:lpstr>Equans</vt:lpstr>
      <vt:lpstr>Bouygues Telecom</vt:lpstr>
      <vt:lpstr>TF1</vt:lpstr>
      <vt:lpstr>'Group Free Cash Flow'!_Toc191637448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TAIK, Aymen</dc:creator>
  <cp:keywords/>
  <dc:description/>
  <cp:lastModifiedBy>WASYLEC, Adrien</cp:lastModifiedBy>
  <cp:revision/>
  <cp:lastPrinted>2026-05-04T07:45:39Z</cp:lastPrinted>
  <dcterms:created xsi:type="dcterms:W3CDTF">2022-04-05T07:42:05Z</dcterms:created>
  <dcterms:modified xsi:type="dcterms:W3CDTF">2026-05-04T08:22:01Z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0x010100DDCD22B581E77747ACEB11A7CCF01FA3</vt:lpwstr>
  </property>
  <property fmtid="{D5CDD505-2E9C-101B-9397-08002B2CF9AE}" pid="3" name="MediaServiceImageTags">
    <vt:lpwstr/>
  </property>
</Properties>
</file>