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.sharepoint.com/sites/GED-RI/Resultats/T1 2026/Support/Doc CommFi/"/>
    </mc:Choice>
  </mc:AlternateContent>
  <xr:revisionPtr revIDLastSave="262" documentId="8_{1D1DEE82-C5E7-495D-AAC2-78BFFB5725CE}" xr6:coauthVersionLast="47" xr6:coauthVersionMax="47" xr10:uidLastSave="{A5852499-AE32-45A8-93B3-A711925BDB25}"/>
  <bookViews>
    <workbookView xWindow="28680" yWindow="-120" windowWidth="29040" windowHeight="15720" firstSheet="1" activeTab="7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COLAS" sheetId="10" r:id="rId4"/>
    <sheet name="BYCN" sheetId="8" r:id="rId5"/>
    <sheet name="BY IMMO" sheetId="9" r:id="rId6"/>
    <sheet name="Equans" sheetId="13" r:id="rId7"/>
    <sheet name="Bouygues Telecom" sheetId="12" r:id="rId8"/>
    <sheet name="TF1" sheetId="11" r:id="rId9"/>
  </sheets>
  <externalReferences>
    <externalReference r:id="rId10"/>
  </externalReferences>
  <definedNames>
    <definedName name="_Toc191637448" localSheetId="2">'Group Free Cash Flow'!$A$1</definedName>
    <definedName name="BASE">'[1]BASE 14 04 2020'!$A$1:$BZ$281</definedName>
    <definedName name="CODE">'[1]BASE 14 04 2020'!$A$1:$A$281</definedName>
    <definedName name="PERI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" i="6" l="1"/>
  <c r="AO5" i="6" l="1"/>
  <c r="AP5" i="6" s="1"/>
  <c r="AP8" i="6"/>
  <c r="AP7" i="6"/>
  <c r="AP6" i="6"/>
  <c r="AP9" i="6"/>
  <c r="AP10" i="6"/>
  <c r="AP11" i="6"/>
  <c r="AQ8" i="12" l="1"/>
  <c r="AQ9" i="12"/>
  <c r="AQ6" i="12"/>
  <c r="X6" i="13" l="1"/>
  <c r="Y6" i="13" l="1"/>
  <c r="AP6" i="10" l="1"/>
  <c r="AI15" i="9"/>
</calcChain>
</file>

<file path=xl/sharedStrings.xml><?xml version="1.0" encoding="utf-8"?>
<sst xmlns="http://schemas.openxmlformats.org/spreadsheetml/2006/main" count="1438" uniqueCount="440">
  <si>
    <t>CONDENSED CONSOLIDATED BALANCE SHEET</t>
  </si>
  <si>
    <t>€ million</t>
  </si>
  <si>
    <t>2020 as published*</t>
  </si>
  <si>
    <t>2021 as published*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</si>
  <si>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</si>
  <si>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</si>
  <si>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</si>
  <si>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</si>
  <si>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</si>
  <si>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</si>
  <si>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</si>
  <si>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</si>
  <si>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</si>
  <si>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</si>
  <si>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</si>
  <si>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*restated data available in 2021 financial statements</t>
  </si>
  <si>
    <t>*restated data available in 2022 financial statements</t>
  </si>
  <si>
    <t>CONDENSED CONSOLIDATED INCOME STATEMENT</t>
  </si>
  <si>
    <t>Q1</t>
  </si>
  <si>
    <t>Q2</t>
  </si>
  <si>
    <t>Q3</t>
  </si>
  <si>
    <t>Q4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</si>
  <si>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</si>
  <si>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</si>
  <si>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</si>
  <si>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</si>
  <si>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</si>
  <si>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</si>
  <si>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</si>
  <si>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</si>
  <si>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</si>
  <si>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</si>
  <si>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the Group</t>
  </si>
  <si>
    <t>BASIC EARNINGS PER SHARE (€)</t>
  </si>
  <si>
    <t>(0.16)</t>
  </si>
  <si>
    <t>0.76</t>
  </si>
  <si>
    <t>1.68</t>
  </si>
  <si>
    <t>0.90</t>
  </si>
  <si>
    <t>3.18</t>
  </si>
  <si>
    <t>(0.54)</t>
  </si>
  <si>
    <t>(0.10)</t>
  </si>
  <si>
    <t>1.38</t>
  </si>
  <si>
    <t>1.09</t>
  </si>
  <si>
    <t>1.83</t>
  </si>
  <si>
    <t>0.06</t>
  </si>
  <si>
    <t>1.01</t>
  </si>
  <si>
    <t>1.05</t>
  </si>
  <si>
    <t>0.83</t>
  </si>
  <si>
    <t>2.95</t>
  </si>
  <si>
    <t>0.72</t>
  </si>
  <si>
    <t>1.02</t>
  </si>
  <si>
    <t>DILUTED EARNINGS PER SHARE (€)</t>
  </si>
  <si>
    <t>0.89</t>
  </si>
  <si>
    <t>3.17</t>
  </si>
  <si>
    <t>1.04</t>
  </si>
  <si>
    <t>0.84</t>
  </si>
  <si>
    <t xml:space="preserve"> FREE CASH FLOW</t>
  </si>
  <si>
    <t>Cash Flow</t>
  </si>
  <si>
    <t>Income tax expenses</t>
  </si>
  <si>
    <t>Net Cash Flow</t>
  </si>
  <si>
    <t>Net capital expenditure</t>
  </si>
  <si>
    <t>Free Cash Flow</t>
  </si>
  <si>
    <t>CHANGE IN WORKING CAPITAL*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</si>
  <si>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</si>
  <si>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</si>
  <si>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Bouygues Construction</t>
  </si>
  <si>
    <t>Key Figures</t>
  </si>
  <si>
    <t>o/w France</t>
  </si>
  <si>
    <t>o/w International</t>
  </si>
  <si>
    <t>Current operating margin</t>
  </si>
  <si>
    <t>2.4%</t>
  </si>
  <si>
    <t>3.0%</t>
  </si>
  <si>
    <t>2.8%</t>
  </si>
  <si>
    <t>1.3%</t>
  </si>
  <si>
    <t>(5.6%)</t>
  </si>
  <si>
    <t>3.5%</t>
  </si>
  <si>
    <t>4.4%</t>
  </si>
  <si>
    <t>1.4%</t>
  </si>
  <si>
    <t>2.6%</t>
  </si>
  <si>
    <t>2.7%</t>
  </si>
  <si>
    <t>3.2%</t>
  </si>
  <si>
    <t>Business Indicators</t>
  </si>
  <si>
    <t>ORDER INTAKES (€m)</t>
  </si>
  <si>
    <t>- of which France</t>
  </si>
  <si>
    <t>- of which International</t>
  </si>
  <si>
    <t>End Mar.</t>
  </si>
  <si>
    <t>End June</t>
  </si>
  <si>
    <t>End Sept.</t>
  </si>
  <si>
    <t>End Dec.</t>
  </si>
  <si>
    <t>ORDER BOOK (€ bn)</t>
  </si>
  <si>
    <t>22.0</t>
  </si>
  <si>
    <t>21.5</t>
  </si>
  <si>
    <t>21.2</t>
  </si>
  <si>
    <t>21.6</t>
  </si>
  <si>
    <t>21.3</t>
  </si>
  <si>
    <t>23.2</t>
  </si>
  <si>
    <t>22.1</t>
  </si>
  <si>
    <t>21.0</t>
  </si>
  <si>
    <t>20.4</t>
  </si>
  <si>
    <t>20.8</t>
  </si>
  <si>
    <t>20.5</t>
  </si>
  <si>
    <t>20.2</t>
  </si>
  <si>
    <t>-  for execution in over 5 years</t>
  </si>
  <si>
    <t>2.3</t>
  </si>
  <si>
    <t>2.4</t>
  </si>
  <si>
    <t>2.5</t>
  </si>
  <si>
    <t>2.2</t>
  </si>
  <si>
    <t>N/A</t>
  </si>
  <si>
    <t>2.1</t>
  </si>
  <si>
    <t>2.6</t>
  </si>
  <si>
    <t>2.7</t>
  </si>
  <si>
    <t>2.0</t>
  </si>
  <si>
    <t>1.8</t>
  </si>
  <si>
    <t>1.9</t>
  </si>
  <si>
    <t>-  for execution in Y+2 to Y+5</t>
  </si>
  <si>
    <t>5.2</t>
  </si>
  <si>
    <t>5.8</t>
  </si>
  <si>
    <t>7.4</t>
  </si>
  <si>
    <t>9.3</t>
  </si>
  <si>
    <t>7.5</t>
  </si>
  <si>
    <t>8.0</t>
  </si>
  <si>
    <t>9.6</t>
  </si>
  <si>
    <t>6.3</t>
  </si>
  <si>
    <t>7.3</t>
  </si>
  <si>
    <t>9.0</t>
  </si>
  <si>
    <t>4.7</t>
  </si>
  <si>
    <t>5.5</t>
  </si>
  <si>
    <t>6.6</t>
  </si>
  <si>
    <t>-  for execution in Y+1</t>
  </si>
  <si>
    <t>8.2</t>
  </si>
  <si>
    <t>10.1</t>
  </si>
  <si>
    <t>7.6</t>
  </si>
  <si>
    <t>8.3</t>
  </si>
  <si>
    <t>9.7</t>
  </si>
  <si>
    <t>6.5</t>
  </si>
  <si>
    <t>7.1</t>
  </si>
  <si>
    <t>6.0</t>
  </si>
  <si>
    <t>8.5</t>
  </si>
  <si>
    <t>-  for execution in ongoing year</t>
  </si>
  <si>
    <t>3.2</t>
  </si>
  <si>
    <t>n.m</t>
  </si>
  <si>
    <t>7.9</t>
  </si>
  <si>
    <t>2.9</t>
  </si>
  <si>
    <t>5.9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</si>
  <si>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</si>
  <si>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 xml:space="preserve">            - all figures are as reported</t>
  </si>
  <si>
    <t>Bouygues Immobilier</t>
  </si>
  <si>
    <t>o/w Residential</t>
  </si>
  <si>
    <t>o/w Commercial</t>
  </si>
  <si>
    <t>2.5%</t>
  </si>
  <si>
    <t>5.2%</t>
  </si>
  <si>
    <t>3.7%</t>
  </si>
  <si>
    <t>(4.3%)</t>
  </si>
  <si>
    <t>(6.7%)</t>
  </si>
  <si>
    <t>4.5%</t>
  </si>
  <si>
    <t>3.1%</t>
  </si>
  <si>
    <t>0.6%</t>
  </si>
  <si>
    <t>0.9%</t>
  </si>
  <si>
    <t>2.2%</t>
  </si>
  <si>
    <t>2.3%</t>
  </si>
  <si>
    <t>2.0%</t>
  </si>
  <si>
    <t>0.0%</t>
  </si>
  <si>
    <t>3.4%</t>
  </si>
  <si>
    <t>0.2%</t>
  </si>
  <si>
    <t>RESERVATIONS (€m)</t>
  </si>
  <si>
    <t>- of which residential property</t>
  </si>
  <si>
    <t>- of which commercial property</t>
  </si>
  <si>
    <t>ORDER BOOK (€m)</t>
  </si>
  <si>
    <t>Colas</t>
  </si>
  <si>
    <t>(13.0%)</t>
  </si>
  <si>
    <t>4.6%</t>
  </si>
  <si>
    <t>8.3%</t>
  </si>
  <si>
    <t>6.0%</t>
  </si>
  <si>
    <t>(18.9%)</t>
  </si>
  <si>
    <t>10.2%</t>
  </si>
  <si>
    <t>4.0%</t>
  </si>
  <si>
    <t>2.1%</t>
  </si>
  <si>
    <t>(13.7%)</t>
  </si>
  <si>
    <t>5.0%</t>
  </si>
  <si>
    <t>7.9%</t>
  </si>
  <si>
    <t>3.3%</t>
  </si>
  <si>
    <t>(12.2%)</t>
  </si>
  <si>
    <t>7.4%</t>
  </si>
  <si>
    <t xml:space="preserve"> - of which Mainland France</t>
  </si>
  <si>
    <t xml:space="preserve"> - of which International and French overseas</t>
  </si>
  <si>
    <t>TF1</t>
  </si>
  <si>
    <t>11.4%</t>
  </si>
  <si>
    <t>16.9%</t>
  </si>
  <si>
    <t>9.8%</t>
  </si>
  <si>
    <t>10.9%</t>
  </si>
  <si>
    <t>8.5%</t>
  </si>
  <si>
    <t>6.7%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</si>
  <si>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</si>
  <si>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</si>
  <si>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</si>
  <si>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</si>
  <si>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</si>
  <si>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</si>
  <si>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</si>
  <si>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</si>
  <si>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10.6%</t>
  </si>
  <si>
    <t>20.7%</t>
  </si>
  <si>
    <t>9.0%</t>
  </si>
  <si>
    <t>Bouygues Telecom</t>
  </si>
  <si>
    <t>Sales from Services</t>
  </si>
  <si>
    <t>o/w sales from mobile services</t>
  </si>
  <si>
    <t>o/w sales from fixed services</t>
  </si>
  <si>
    <t>Other Sales</t>
  </si>
  <si>
    <t>EBITDA after leases</t>
  </si>
  <si>
    <t>EBITDA after leases / Sales from services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</si>
  <si>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</si>
  <si>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</si>
  <si>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</si>
  <si>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</si>
  <si>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</si>
  <si>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</si>
  <si>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</si>
  <si>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</si>
  <si>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</si>
  <si>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</si>
  <si>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</si>
  <si>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</si>
  <si>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</si>
  <si>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</si>
  <si>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25.3%</t>
  </si>
  <si>
    <t>33.5%</t>
  </si>
  <si>
    <t>32.9%</t>
  </si>
  <si>
    <t>MOBILE CUSTOMER BASE</t>
  </si>
  <si>
    <t>MOBILE CUSTOMER BASE EXCL.MTOM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</si>
  <si>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</si>
  <si>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</si>
  <si>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t>19.2</t>
  </si>
  <si>
    <t>19.4</t>
  </si>
  <si>
    <t>19.9</t>
  </si>
  <si>
    <t>19.7</t>
  </si>
  <si>
    <t>19.6</t>
  </si>
  <si>
    <t>19.0</t>
  </si>
  <si>
    <t>19.5</t>
  </si>
  <si>
    <t>19.8</t>
  </si>
  <si>
    <t>20.1</t>
  </si>
  <si>
    <t>19.1</t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</si>
  <si>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</si>
  <si>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t>20.3</t>
  </si>
  <si>
    <t>20.6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</si>
  <si>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</si>
  <si>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</si>
  <si>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</si>
  <si>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FIXED ABPU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</si>
  <si>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</si>
  <si>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</si>
  <si>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</si>
  <si>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</si>
  <si>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</si>
  <si>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</si>
  <si>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</si>
  <si>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</si>
  <si>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</si>
  <si>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</si>
  <si>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</si>
  <si>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28.0</t>
  </si>
  <si>
    <t>27.7</t>
  </si>
  <si>
    <t>28.4</t>
  </si>
  <si>
    <t>28.7</t>
  </si>
  <si>
    <t>29.0</t>
  </si>
  <si>
    <t>(a) Plan customers: total customer base excluding prepaid customers according to the Arcep definition</t>
  </si>
  <si>
    <t xml:space="preserve">(b) Average Billing Per User: excluding MtoM SIM cards, free SIM cards </t>
  </si>
  <si>
    <t>(c) Includes broadband and superfast subscriptions according to the Arcep definition</t>
  </si>
  <si>
    <t>(d) Arcep definition: subscriptions with peak downstream speeds higher or equal to 100 Mbit/s</t>
  </si>
  <si>
    <t xml:space="preserve">(e) Average Billing Per User (see glossary for definition), excluding BtoB </t>
  </si>
  <si>
    <t>30.8%</t>
  </si>
  <si>
    <t>31.5%</t>
  </si>
  <si>
    <t>29.5</t>
  </si>
  <si>
    <t>2.55</t>
  </si>
  <si>
    <t>10.3</t>
  </si>
  <si>
    <t xml:space="preserve">Current operating profit from activities </t>
  </si>
  <si>
    <t>Amortisation and impairment of intangible assets recognised in acquisitions (PPA)</t>
  </si>
  <si>
    <t>Current operating margin from activities</t>
  </si>
  <si>
    <t>1.8%</t>
  </si>
  <si>
    <t>12.6%</t>
  </si>
  <si>
    <t>14.3%</t>
  </si>
  <si>
    <t>12.8%</t>
  </si>
  <si>
    <t xml:space="preserve">Sales billed to customers </t>
  </si>
  <si>
    <t>Equans</t>
  </si>
  <si>
    <t xml:space="preserve"> - of which France</t>
  </si>
  <si>
    <t xml:space="preserve"> - of which International</t>
  </si>
  <si>
    <t>-</t>
  </si>
  <si>
    <t>(0.34)</t>
  </si>
  <si>
    <t>(0.36)</t>
  </si>
  <si>
    <t>2022*</t>
  </si>
  <si>
    <t>2021*</t>
  </si>
  <si>
    <t>2020*</t>
  </si>
  <si>
    <t>2019*</t>
  </si>
  <si>
    <t>2023*</t>
  </si>
  <si>
    <t>15.0</t>
  </si>
  <si>
    <t>5.4</t>
  </si>
  <si>
    <t>-  for execution in Y+2</t>
  </si>
  <si>
    <t>1.4</t>
  </si>
  <si>
    <t>-  for execution in over 3 years</t>
  </si>
  <si>
    <t>(11.5%)</t>
  </si>
  <si>
    <t>(11.6%)</t>
  </si>
  <si>
    <t>8.1%</t>
  </si>
  <si>
    <t>27.3%</t>
  </si>
  <si>
    <t>30.3</t>
  </si>
  <si>
    <t>* 2022 figures exclude Bouygues Energies &amp; Services. From 2023, figures include Bouygues Energies &amp; Services.</t>
  </si>
  <si>
    <t>2022**</t>
  </si>
  <si>
    <t>* as published including Bouygues Energies &amp; Services until end-December 2022. Excluding Bouygues Energies &amp; Services from 2023</t>
  </si>
  <si>
    <t>** Equans' backlog excluding Bouygues Energies &amp; Services at end-Dec 2022 revised from €18.7bn to €19.5bn following the standardization of the calculation methods for multi-year contracts in Belgium.</t>
  </si>
  <si>
    <t>15.4</t>
  </si>
  <si>
    <t>1.7</t>
  </si>
  <si>
    <t>6.4</t>
  </si>
  <si>
    <t>4.6</t>
  </si>
  <si>
    <t>4.2%</t>
  </si>
  <si>
    <t>20.1%</t>
  </si>
  <si>
    <t>19.9%</t>
  </si>
  <si>
    <t>35.6%</t>
  </si>
  <si>
    <t>0.96</t>
  </si>
  <si>
    <t>30.5</t>
  </si>
  <si>
    <t>1.15</t>
  </si>
  <si>
    <t>4.1%</t>
  </si>
  <si>
    <t>3.3</t>
  </si>
  <si>
    <t>15.1</t>
  </si>
  <si>
    <t>8.7%</t>
  </si>
  <si>
    <t>2.9%</t>
  </si>
  <si>
    <t>10.1%</t>
  </si>
  <si>
    <t>34.7%</t>
  </si>
  <si>
    <t>30.9</t>
  </si>
  <si>
    <t>1.17</t>
  </si>
  <si>
    <t>8.6%</t>
  </si>
  <si>
    <t>10.0%</t>
  </si>
  <si>
    <t>*net debt adjusted at €7,455m at end-Dec 2022, following the update to the final purchase price allocation on the Equans acquisition of 4 October 2022</t>
  </si>
  <si>
    <t>3.6%</t>
  </si>
  <si>
    <t>4.4</t>
  </si>
  <si>
    <t>4.3%</t>
  </si>
  <si>
    <t>1.6%</t>
  </si>
  <si>
    <t>5.6%</t>
  </si>
  <si>
    <t>5.5%</t>
  </si>
  <si>
    <t>11.1%</t>
  </si>
  <si>
    <t>12.5%</t>
  </si>
  <si>
    <t>12.3%</t>
  </si>
  <si>
    <t>34.0%</t>
  </si>
  <si>
    <t>31.4</t>
  </si>
  <si>
    <t>2.77</t>
  </si>
  <si>
    <t>1.0</t>
  </si>
  <si>
    <t>2024*</t>
  </si>
  <si>
    <t>28.2%</t>
  </si>
  <si>
    <t xml:space="preserve">N/A </t>
  </si>
  <si>
    <t>32.5</t>
  </si>
  <si>
    <t>7.3%</t>
  </si>
  <si>
    <t>(11.3%)</t>
  </si>
  <si>
    <t>(9.3%)</t>
  </si>
  <si>
    <t>15.7</t>
  </si>
  <si>
    <t>6.7</t>
  </si>
  <si>
    <t>7.1%</t>
  </si>
  <si>
    <t>(0.39)</t>
  </si>
  <si>
    <t>(11.4%)</t>
  </si>
  <si>
    <t>Restatement of net profit attributable to non-controlling interests</t>
  </si>
  <si>
    <t>15.9</t>
  </si>
  <si>
    <t>4.9</t>
  </si>
  <si>
    <t>(3.0%)</t>
  </si>
  <si>
    <t>15.4%</t>
  </si>
  <si>
    <t>34.3%</t>
  </si>
  <si>
    <t>33.0</t>
  </si>
  <si>
    <t>*net debt adjusted at €8,794m at end-March 2023 and at €10,588 at end-June 2023 following the update to the final purchase price allocation on the Equans acquisition of 4 October 2022</t>
  </si>
  <si>
    <t xml:space="preserve"> </t>
  </si>
  <si>
    <t>17.9</t>
  </si>
  <si>
    <t>3.6</t>
  </si>
  <si>
    <t>3.9</t>
  </si>
  <si>
    <t>7.8</t>
  </si>
  <si>
    <t>(3.7%)</t>
  </si>
  <si>
    <t>14.2%</t>
  </si>
  <si>
    <t>35.0%</t>
  </si>
  <si>
    <t>33.2</t>
  </si>
  <si>
    <t>0.88</t>
  </si>
  <si>
    <t>1.33</t>
  </si>
  <si>
    <t>3.9%</t>
  </si>
  <si>
    <t>18.2</t>
  </si>
  <si>
    <t>(0.4%)</t>
  </si>
  <si>
    <t>(3.5%)</t>
  </si>
  <si>
    <t>5.9%</t>
  </si>
  <si>
    <t>12.9%</t>
  </si>
  <si>
    <t>12.1%</t>
  </si>
  <si>
    <t>33.0%</t>
  </si>
  <si>
    <t>32.7%</t>
  </si>
  <si>
    <t>33.4</t>
  </si>
  <si>
    <t>0.98</t>
  </si>
  <si>
    <t>2.8</t>
  </si>
  <si>
    <t>Bouygues group</t>
  </si>
  <si>
    <t>Gross capital expenditure excl. frequencies</t>
  </si>
  <si>
    <t>Net capital expenditure excl. Frequencies</t>
  </si>
  <si>
    <t>Free Cash Flow excl. Frequencies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</si>
  <si>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excluding LPT)</t>
    </r>
  </si>
  <si>
    <t>NET CAPEX excluding frequencies</t>
  </si>
  <si>
    <t>2025*</t>
  </si>
  <si>
    <t>0</t>
  </si>
  <si>
    <t>25.9%</t>
  </si>
  <si>
    <t>18.6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</si>
  <si>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including LPT)</t>
    </r>
  </si>
  <si>
    <t>17.5</t>
  </si>
  <si>
    <t>(0.41)</t>
  </si>
  <si>
    <t>(11.2%)</t>
  </si>
  <si>
    <t>3.8%</t>
  </si>
  <si>
    <t>0.3%</t>
  </si>
  <si>
    <t>18.3</t>
  </si>
  <si>
    <t>7.2</t>
  </si>
  <si>
    <t xml:space="preserve">* A restatement was made between "cost of net debt" and "other financial income and expenses". 
</t>
  </si>
  <si>
    <t xml:space="preserve">2023 is presented as published, 2024 is presented as restated. </t>
  </si>
  <si>
    <t>17.2</t>
  </si>
  <si>
    <t>3.1</t>
  </si>
  <si>
    <t>17.3</t>
  </si>
  <si>
    <t>15.0%</t>
  </si>
  <si>
    <t>14.8%</t>
  </si>
  <si>
    <t>0.87</t>
  </si>
  <si>
    <t>(2.4%)</t>
  </si>
  <si>
    <t>(0.3%)</t>
  </si>
  <si>
    <t>7.0%</t>
  </si>
  <si>
    <t>18.4</t>
  </si>
  <si>
    <t>1.32</t>
  </si>
  <si>
    <t>1.31</t>
  </si>
  <si>
    <t>11.7%</t>
  </si>
  <si>
    <t>6.6%</t>
  </si>
  <si>
    <t>6.5%</t>
  </si>
  <si>
    <t>3.5</t>
  </si>
  <si>
    <t>9.1</t>
  </si>
  <si>
    <t>11.0%</t>
  </si>
  <si>
    <t>10.5%</t>
  </si>
  <si>
    <t>31.7%</t>
  </si>
  <si>
    <t>1.21</t>
  </si>
  <si>
    <t>2.99</t>
  </si>
  <si>
    <t>2.98</t>
  </si>
  <si>
    <t>33.8</t>
  </si>
  <si>
    <t>2026*</t>
  </si>
  <si>
    <t>(10.8%)</t>
  </si>
  <si>
    <t>(10.9%)</t>
  </si>
  <si>
    <t>(4.8%)</t>
  </si>
  <si>
    <t>4.8%</t>
  </si>
  <si>
    <t>(0.24)</t>
  </si>
  <si>
    <t>Interest expense on lease liabilities</t>
  </si>
  <si>
    <t>Repayment of lease liabilities</t>
  </si>
  <si>
    <t>16.9</t>
  </si>
  <si>
    <t>33.5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</si>
</sst>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;\(#,##0\);&quot;-&quot;"/>
    <numFmt numFmtId="165" formatCode="#.000,"/>
    <numFmt numFmtId="166" formatCode="#.##0,;\(#.##0,\);&quot;-&quot;"/>
    <numFmt numFmtId="167" formatCode="0.0"/>
    <numFmt numFmtId="168" formatCode="\+#.##0,;\(#.##0,\);&quot;-&quot;"/>
    <numFmt numFmtId="169" formatCode="#,##0.0"/>
    <numFmt numFmtId="170" formatCode="0.0%"/>
    <numFmt numFmtId="171" formatCode="#.##00,;\(#.##00,\);&quot;-&quot;"/>
    <numFmt numFmtId="172" formatCode="0\.0%"/>
    <numFmt numFmtId="173" formatCode="0.000%"/>
    <numFmt numFmtId="174" formatCode="0.000"/>
    <numFmt numFmtId="175" formatCode="#.000,;\(#.000,\);&quot;-&quot;"/>
    <numFmt numFmtId="176" formatCode="#,##0.000"/>
    <numFmt numFmtId="177" formatCode="_-* #,##0.00\ _€_-;\-* #,##0.00\ _€_-;_-* &quot;-&quot;??\ _€_-;_-@_-"/>
    <numFmt numFmtId="178" formatCode="0.00000%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8"/>
      <color indexed="25"/>
      <name val="Cambria"/>
      <family val="2"/>
    </font>
    <font>
      <b/>
      <sz val="15"/>
      <color indexed="25"/>
      <name val="Calibri"/>
      <family val="2"/>
    </font>
    <font>
      <b/>
      <sz val="13"/>
      <color indexed="25"/>
      <name val="Calibri"/>
      <family val="2"/>
    </font>
    <font>
      <b/>
      <sz val="11"/>
      <color indexed="25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25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rgb="FF5C5C5C"/>
      <name val="Calibri Light"/>
      <family val="2"/>
      <scheme val="major"/>
    </font>
    <font>
      <sz val="14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4"/>
      <color rgb="FF5C5C5C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b/>
      <sz val="11"/>
      <name val="Calibri Light"/>
      <family val="2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93D5"/>
        <bgColor indexed="64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rgb="FF000000"/>
      </patternFill>
    </fill>
  </fills>
  <borders count="82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/>
      <bottom style="thin">
        <color indexed="64"/>
      </bottom>
      <diagonal/>
    </border>
    <border>
      <left style="thin">
        <color theme="5"/>
      </left>
      <right/>
      <top style="thin">
        <color rgb="FF808080"/>
      </top>
      <bottom style="thin">
        <color rgb="FFEA7D10"/>
      </bottom>
      <diagonal/>
    </border>
    <border>
      <left style="thin">
        <color theme="5"/>
      </left>
      <right/>
      <top/>
      <bottom style="thin">
        <color auto="1"/>
      </bottom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EA7D10"/>
      </right>
      <top style="medium">
        <color rgb="FFEA7D10"/>
      </top>
      <bottom/>
      <diagonal/>
    </border>
    <border>
      <left/>
      <right style="thin">
        <color theme="5"/>
      </right>
      <top style="thin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 style="thin">
        <color theme="5"/>
      </bottom>
      <diagonal/>
    </border>
    <border>
      <left style="thin">
        <color rgb="FFEA7D10"/>
      </left>
      <right/>
      <top style="medium">
        <color rgb="FFEA7D10"/>
      </top>
      <bottom/>
      <diagonal/>
    </border>
    <border>
      <left style="thin">
        <color rgb="FFEA7D10"/>
      </left>
      <right/>
      <top/>
      <bottom/>
      <diagonal/>
    </border>
    <border>
      <left style="thin">
        <color rgb="FFEA7D10"/>
      </left>
      <right/>
      <top/>
      <bottom style="thin">
        <color auto="1"/>
      </bottom>
      <diagonal/>
    </border>
    <border>
      <left style="thin">
        <color rgb="FFEA7D10"/>
      </left>
      <right/>
      <top/>
      <bottom style="thin">
        <color theme="5"/>
      </bottom>
      <diagonal/>
    </border>
    <border>
      <left style="thin">
        <color rgb="FFFFC000"/>
      </left>
      <right/>
      <top style="thin">
        <color theme="5"/>
      </top>
      <bottom style="thin">
        <color theme="5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6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33" fillId="21" borderId="0" applyNumberFormat="0" applyBorder="0" applyAlignment="0" applyProtection="0"/>
    <xf numFmtId="0" fontId="37" fillId="14" borderId="65" applyNumberFormat="0" applyAlignment="0" applyProtection="0"/>
    <xf numFmtId="0" fontId="39" fillId="22" borderId="67" applyNumberFormat="0" applyAlignment="0" applyProtection="0"/>
    <xf numFmtId="0" fontId="41" fillId="0" borderId="0" applyNumberFormat="0" applyFill="0" applyBorder="0" applyAlignment="0" applyProtection="0"/>
    <xf numFmtId="0" fontId="32" fillId="11" borderId="0" applyNumberFormat="0" applyBorder="0" applyAlignment="0" applyProtection="0"/>
    <xf numFmtId="0" fontId="29" fillId="0" borderId="69" applyNumberFormat="0" applyFill="0" applyAlignment="0" applyProtection="0"/>
    <xf numFmtId="0" fontId="30" fillId="0" borderId="70" applyNumberFormat="0" applyFill="0" applyAlignment="0" applyProtection="0"/>
    <xf numFmtId="0" fontId="31" fillId="0" borderId="71" applyNumberFormat="0" applyFill="0" applyAlignment="0" applyProtection="0"/>
    <xf numFmtId="0" fontId="31" fillId="0" borderId="0" applyNumberFormat="0" applyFill="0" applyBorder="0" applyAlignment="0" applyProtection="0"/>
    <xf numFmtId="0" fontId="35" fillId="12" borderId="65" applyNumberFormat="0" applyAlignment="0" applyProtection="0"/>
    <xf numFmtId="0" fontId="38" fillId="0" borderId="66" applyNumberFormat="0" applyFill="0" applyAlignment="0" applyProtection="0"/>
    <xf numFmtId="0" fontId="34" fillId="13" borderId="0" applyNumberFormat="0" applyBorder="0" applyAlignment="0" applyProtection="0"/>
    <xf numFmtId="0" fontId="26" fillId="13" borderId="68" applyNumberFormat="0" applyFont="0" applyAlignment="0" applyProtection="0"/>
    <xf numFmtId="0" fontId="36" fillId="14" borderId="72" applyNumberFormat="0" applyAlignment="0" applyProtection="0"/>
    <xf numFmtId="0" fontId="28" fillId="0" borderId="0" applyNumberFormat="0" applyFill="0" applyBorder="0" applyAlignment="0" applyProtection="0"/>
    <xf numFmtId="0" fontId="42" fillId="0" borderId="73" applyNumberFormat="0" applyFill="0" applyAlignment="0" applyProtection="0"/>
    <xf numFmtId="0" fontId="4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0" fontId="3" fillId="0" borderId="0"/>
    <xf numFmtId="177" fontId="1" fillId="0" borderId="0" applyFont="0" applyFill="0" applyBorder="0" applyAlignment="0" applyProtection="0"/>
  </cellStyleXfs>
  <cellXfs count="557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164" fontId="5" fillId="0" borderId="0" xfId="0" applyNumberFormat="1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6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6" fontId="10" fillId="0" borderId="0" xfId="0" applyNumberFormat="1" applyFont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6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0" fontId="10" fillId="0" borderId="0" xfId="1" applyNumberFormat="1" applyFont="1" applyAlignment="1">
      <alignment horizontal="right" vertical="center" wrapText="1" readingOrder="1"/>
    </xf>
    <xf numFmtId="170" fontId="11" fillId="3" borderId="20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Border="1" applyAlignment="1">
      <alignment horizontal="right" vertical="center" wrapText="1" readingOrder="1"/>
    </xf>
    <xf numFmtId="170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6" fontId="8" fillId="0" borderId="1" xfId="0" applyNumberFormat="1" applyFont="1" applyBorder="1" applyAlignment="1">
      <alignment horizontal="right" vertical="center" wrapText="1" readingOrder="1"/>
    </xf>
    <xf numFmtId="166" fontId="8" fillId="0" borderId="28" xfId="0" applyNumberFormat="1" applyFont="1" applyBorder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6" fontId="10" fillId="0" borderId="29" xfId="0" applyNumberFormat="1" applyFont="1" applyBorder="1" applyAlignment="1">
      <alignment horizontal="right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6" fontId="10" fillId="0" borderId="2" xfId="0" applyNumberFormat="1" applyFont="1" applyBorder="1" applyAlignment="1">
      <alignment horizontal="right" vertical="center" wrapText="1" readingOrder="1"/>
    </xf>
    <xf numFmtId="166" fontId="10" fillId="0" borderId="30" xfId="0" applyNumberFormat="1" applyFont="1" applyBorder="1" applyAlignment="1">
      <alignment horizontal="right" vertical="center" wrapText="1" readingOrder="1"/>
    </xf>
    <xf numFmtId="166" fontId="11" fillId="3" borderId="21" xfId="0" applyNumberFormat="1" applyFont="1" applyFill="1" applyBorder="1" applyAlignment="1">
      <alignment horizontal="right" vertical="center" wrapText="1" readingOrder="1"/>
    </xf>
    <xf numFmtId="167" fontId="8" fillId="0" borderId="0" xfId="0" applyNumberFormat="1" applyFont="1" applyAlignment="1">
      <alignment horizontal="right" vertical="center" wrapText="1" readingOrder="1"/>
    </xf>
    <xf numFmtId="167" fontId="8" fillId="0" borderId="20" xfId="0" applyNumberFormat="1" applyFont="1" applyBorder="1" applyAlignment="1">
      <alignment horizontal="right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173" fontId="13" fillId="0" borderId="0" xfId="1" applyNumberFormat="1" applyFont="1" applyBorder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173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0" fontId="13" fillId="0" borderId="44" xfId="1" applyNumberFormat="1" applyFont="1" applyBorder="1" applyAlignment="1">
      <alignment horizontal="right" vertical="center"/>
    </xf>
    <xf numFmtId="170" fontId="13" fillId="0" borderId="0" xfId="1" applyNumberFormat="1" applyFont="1" applyBorder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2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2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0" fontId="6" fillId="0" borderId="20" xfId="0" applyFont="1" applyBorder="1" applyAlignment="1">
      <alignment horizontal="center"/>
    </xf>
    <xf numFmtId="0" fontId="9" fillId="0" borderId="44" xfId="0" applyFont="1" applyBorder="1" applyAlignment="1">
      <alignment horizontal="left" vertical="center" wrapText="1" indent="1" readingOrder="1"/>
    </xf>
    <xf numFmtId="166" fontId="8" fillId="0" borderId="44" xfId="0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166" fontId="13" fillId="0" borderId="2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0" fontId="13" fillId="0" borderId="44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3" fontId="13" fillId="0" borderId="20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0" fontId="13" fillId="0" borderId="20" xfId="1" applyNumberFormat="1" applyFont="1" applyBorder="1" applyAlignment="1">
      <alignment horizontal="right"/>
    </xf>
    <xf numFmtId="170" fontId="10" fillId="0" borderId="0" xfId="1" quotePrefix="1" applyNumberFormat="1" applyFont="1" applyAlignment="1">
      <alignment horizontal="right" vertical="center" wrapText="1" readingOrder="1"/>
    </xf>
    <xf numFmtId="170" fontId="11" fillId="3" borderId="0" xfId="1" applyNumberFormat="1" applyFont="1" applyFill="1" applyAlignment="1">
      <alignment horizontal="right" vertical="center" wrapText="1" readingOrder="1"/>
    </xf>
    <xf numFmtId="170" fontId="11" fillId="3" borderId="52" xfId="1" applyNumberFormat="1" applyFont="1" applyFill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Alignment="1">
      <alignment horizontal="right"/>
    </xf>
    <xf numFmtId="166" fontId="8" fillId="0" borderId="22" xfId="0" applyNumberFormat="1" applyFont="1" applyBorder="1" applyAlignment="1">
      <alignment horizontal="right" vertical="center" wrapText="1" readingOrder="1"/>
    </xf>
    <xf numFmtId="166" fontId="10" fillId="0" borderId="20" xfId="0" applyNumberFormat="1" applyFont="1" applyBorder="1" applyAlignment="1">
      <alignment horizontal="right" vertical="center" wrapText="1" readingOrder="1"/>
    </xf>
    <xf numFmtId="166" fontId="10" fillId="0" borderId="21" xfId="0" applyNumberFormat="1" applyFont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center"/>
    </xf>
    <xf numFmtId="170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6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6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170" fontId="13" fillId="0" borderId="44" xfId="1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6" fontId="10" fillId="0" borderId="14" xfId="0" applyNumberFormat="1" applyFont="1" applyBorder="1" applyAlignment="1">
      <alignment horizontal="right" vertical="center" wrapText="1" readingOrder="1"/>
    </xf>
    <xf numFmtId="166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0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6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6" fontId="8" fillId="0" borderId="0" xfId="0" applyNumberFormat="1" applyFont="1" applyAlignment="1">
      <alignment horizontal="right" vertical="center" wrapText="1" readingOrder="1"/>
    </xf>
    <xf numFmtId="175" fontId="8" fillId="0" borderId="20" xfId="0" applyNumberFormat="1" applyFont="1" applyBorder="1" applyAlignment="1">
      <alignment horizontal="right" vertical="center" wrapText="1" readingOrder="1"/>
    </xf>
    <xf numFmtId="166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69" fontId="10" fillId="0" borderId="0" xfId="0" applyNumberFormat="1" applyFont="1" applyAlignment="1">
      <alignment horizontal="right" vertical="center" wrapText="1" readingOrder="1"/>
    </xf>
    <xf numFmtId="169" fontId="10" fillId="0" borderId="20" xfId="0" applyNumberFormat="1" applyFont="1" applyBorder="1" applyAlignment="1">
      <alignment horizontal="right" vertical="center" wrapText="1" readingOrder="1"/>
    </xf>
    <xf numFmtId="169" fontId="10" fillId="5" borderId="0" xfId="0" applyNumberFormat="1" applyFont="1" applyFill="1" applyAlignment="1">
      <alignment horizontal="right" vertical="center" wrapText="1" readingOrder="1"/>
    </xf>
    <xf numFmtId="169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1" fontId="10" fillId="0" borderId="20" xfId="0" applyNumberFormat="1" applyFont="1" applyBorder="1" applyAlignment="1">
      <alignment horizontal="right" vertical="center" wrapText="1" readingOrder="1"/>
    </xf>
    <xf numFmtId="169" fontId="10" fillId="0" borderId="2" xfId="0" applyNumberFormat="1" applyFont="1" applyBorder="1" applyAlignment="1">
      <alignment horizontal="right" vertical="center" wrapText="1" readingOrder="1"/>
    </xf>
    <xf numFmtId="169" fontId="10" fillId="0" borderId="21" xfId="0" applyNumberFormat="1" applyFont="1" applyBorder="1" applyAlignment="1">
      <alignment horizontal="right" vertical="center" wrapText="1" readingOrder="1"/>
    </xf>
    <xf numFmtId="169" fontId="13" fillId="0" borderId="20" xfId="0" applyNumberFormat="1" applyFont="1" applyBorder="1" applyAlignment="1">
      <alignment horizontal="right"/>
    </xf>
    <xf numFmtId="170" fontId="13" fillId="0" borderId="0" xfId="1" applyNumberFormat="1" applyFont="1" applyBorder="1"/>
    <xf numFmtId="170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indent="1"/>
    </xf>
    <xf numFmtId="1" fontId="10" fillId="0" borderId="0" xfId="0" applyNumberFormat="1" applyFont="1"/>
    <xf numFmtId="1" fontId="10" fillId="0" borderId="44" xfId="0" applyNumberFormat="1" applyFont="1" applyBorder="1"/>
    <xf numFmtId="0" fontId="10" fillId="0" borderId="0" xfId="0" applyFont="1" applyAlignment="1">
      <alignment horizontal="center" vertical="center"/>
    </xf>
    <xf numFmtId="3" fontId="10" fillId="0" borderId="20" xfId="0" applyNumberFormat="1" applyFont="1" applyBorder="1"/>
    <xf numFmtId="166" fontId="10" fillId="0" borderId="0" xfId="0" applyNumberFormat="1" applyFont="1" applyAlignment="1">
      <alignment vertical="center" wrapText="1" readingOrder="1"/>
    </xf>
    <xf numFmtId="166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/>
    <xf numFmtId="166" fontId="10" fillId="0" borderId="24" xfId="0" applyNumberFormat="1" applyFont="1" applyBorder="1" applyAlignment="1">
      <alignment vertical="center" wrapText="1" readingOrder="1"/>
    </xf>
    <xf numFmtId="166" fontId="10" fillId="0" borderId="25" xfId="0" applyNumberFormat="1" applyFont="1" applyBorder="1" applyAlignment="1">
      <alignment vertical="center" wrapText="1" readingOrder="1"/>
    </xf>
    <xf numFmtId="166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66" fontId="11" fillId="3" borderId="20" xfId="0" applyNumberFormat="1" applyFont="1" applyFill="1" applyBorder="1" applyAlignment="1">
      <alignment vertical="center" wrapText="1" readingOrder="1"/>
    </xf>
    <xf numFmtId="166" fontId="10" fillId="0" borderId="29" xfId="0" applyNumberFormat="1" applyFont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7" xfId="0" applyFont="1" applyBorder="1" applyAlignment="1">
      <alignment horizontal="left" vertical="center" wrapText="1" readingOrder="1"/>
    </xf>
    <xf numFmtId="166" fontId="8" fillId="0" borderId="4" xfId="0" applyNumberFormat="1" applyFont="1" applyBorder="1" applyAlignment="1">
      <alignment vertical="center" wrapText="1" readingOrder="1"/>
    </xf>
    <xf numFmtId="166" fontId="7" fillId="3" borderId="7" xfId="0" applyNumberFormat="1" applyFont="1" applyFill="1" applyBorder="1" applyAlignment="1">
      <alignment vertical="center" wrapText="1" readingOrder="1"/>
    </xf>
    <xf numFmtId="166" fontId="8" fillId="0" borderId="6" xfId="0" applyNumberFormat="1" applyFont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8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Alignment="1">
      <alignment vertical="center" wrapText="1" readingOrder="1"/>
    </xf>
    <xf numFmtId="3" fontId="7" fillId="4" borderId="0" xfId="0" applyNumberFormat="1" applyFont="1" applyFill="1" applyAlignment="1">
      <alignment vertical="center" wrapText="1" readingOrder="1"/>
    </xf>
    <xf numFmtId="171" fontId="11" fillId="3" borderId="26" xfId="0" applyNumberFormat="1" applyFont="1" applyFill="1" applyBorder="1" applyAlignment="1">
      <alignment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Alignment="1">
      <alignment horizontal="left" vertical="center" wrapText="1" readingOrder="1"/>
    </xf>
    <xf numFmtId="166" fontId="8" fillId="5" borderId="0" xfId="0" applyNumberFormat="1" applyFont="1" applyFill="1" applyAlignment="1">
      <alignment vertical="center" wrapText="1" readingOrder="1"/>
    </xf>
    <xf numFmtId="168" fontId="7" fillId="4" borderId="0" xfId="0" applyNumberFormat="1" applyFont="1" applyFill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center"/>
    </xf>
    <xf numFmtId="166" fontId="8" fillId="0" borderId="43" xfId="0" applyNumberFormat="1" applyFont="1" applyBorder="1" applyAlignment="1">
      <alignment horizontal="right" vertical="center" wrapText="1" readingOrder="1"/>
    </xf>
    <xf numFmtId="166" fontId="7" fillId="3" borderId="47" xfId="0" applyNumberFormat="1" applyFont="1" applyFill="1" applyBorder="1" applyAlignment="1">
      <alignment horizontal="right" vertical="center" wrapText="1" readingOrder="1"/>
    </xf>
    <xf numFmtId="166" fontId="8" fillId="0" borderId="50" xfId="0" applyNumberFormat="1" applyFont="1" applyBorder="1" applyAlignment="1">
      <alignment horizontal="right" vertical="center" wrapText="1" readingOrder="1"/>
    </xf>
    <xf numFmtId="171" fontId="8" fillId="0" borderId="43" xfId="0" applyNumberFormat="1" applyFont="1" applyBorder="1" applyAlignment="1">
      <alignment horizontal="right" vertical="center" wrapText="1" readingOrder="1"/>
    </xf>
    <xf numFmtId="168" fontId="13" fillId="0" borderId="0" xfId="0" applyNumberFormat="1" applyFont="1" applyAlignment="1">
      <alignment horizontal="center"/>
    </xf>
    <xf numFmtId="168" fontId="22" fillId="0" borderId="44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 vertical="center" wrapText="1" readingOrder="1"/>
    </xf>
    <xf numFmtId="166" fontId="7" fillId="3" borderId="20" xfId="0" applyNumberFormat="1" applyFont="1" applyFill="1" applyBorder="1" applyAlignment="1">
      <alignment horizontal="right" vertical="center" wrapText="1" readingOrder="1"/>
    </xf>
    <xf numFmtId="164" fontId="8" fillId="0" borderId="29" xfId="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left" vertical="center" wrapText="1" readingOrder="1"/>
    </xf>
    <xf numFmtId="168" fontId="13" fillId="0" borderId="4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6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6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6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Alignment="1">
      <alignment horizontal="right"/>
    </xf>
    <xf numFmtId="166" fontId="7" fillId="3" borderId="45" xfId="0" applyNumberFormat="1" applyFont="1" applyFill="1" applyBorder="1" applyAlignment="1">
      <alignment horizontal="right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 vertical="center" wrapText="1" readingOrder="1"/>
    </xf>
    <xf numFmtId="17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0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166" fontId="11" fillId="7" borderId="20" xfId="0" applyNumberFormat="1" applyFont="1" applyFill="1" applyBorder="1" applyAlignment="1">
      <alignment horizontal="right" vertical="center" wrapText="1" readingOrder="1"/>
    </xf>
    <xf numFmtId="166" fontId="25" fillId="7" borderId="20" xfId="0" applyNumberFormat="1" applyFont="1" applyFill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right"/>
    </xf>
    <xf numFmtId="166" fontId="10" fillId="0" borderId="15" xfId="0" applyNumberFormat="1" applyFont="1" applyBorder="1" applyAlignment="1">
      <alignment horizontal="right" vertical="center" wrapText="1" readingOrder="1"/>
    </xf>
    <xf numFmtId="166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174" fontId="10" fillId="0" borderId="29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Alignment="1">
      <alignment horizontal="right"/>
    </xf>
    <xf numFmtId="169" fontId="13" fillId="0" borderId="44" xfId="0" applyNumberFormat="1" applyFont="1" applyBorder="1" applyAlignment="1">
      <alignment horizontal="center"/>
    </xf>
    <xf numFmtId="169" fontId="10" fillId="0" borderId="30" xfId="0" applyNumberFormat="1" applyFont="1" applyBorder="1" applyAlignment="1">
      <alignment horizontal="right" vertical="center" wrapText="1" readingOrder="1"/>
    </xf>
    <xf numFmtId="174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Alignment="1">
      <alignment horizontal="right" vertical="center" wrapText="1" readingOrder="1"/>
    </xf>
    <xf numFmtId="176" fontId="10" fillId="0" borderId="4" xfId="0" quotePrefix="1" applyNumberFormat="1" applyFont="1" applyBorder="1" applyAlignment="1">
      <alignment horizontal="right" vertical="center" wrapText="1" readingOrder="1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174" fontId="8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14" fontId="12" fillId="0" borderId="59" xfId="0" applyNumberFormat="1" applyFont="1" applyBorder="1" applyAlignment="1">
      <alignment horizontal="center" vertical="center" wrapText="1" readingOrder="1"/>
    </xf>
    <xf numFmtId="14" fontId="12" fillId="0" borderId="9" xfId="0" applyNumberFormat="1" applyFont="1" applyBorder="1" applyAlignment="1">
      <alignment horizontal="center" vertical="center" wrapText="1" readingOrder="1"/>
    </xf>
    <xf numFmtId="2" fontId="8" fillId="0" borderId="1" xfId="0" applyNumberFormat="1" applyFont="1" applyBorder="1" applyAlignment="1">
      <alignment horizontal="right" vertical="center" wrapText="1" readingOrder="1"/>
    </xf>
    <xf numFmtId="166" fontId="10" fillId="0" borderId="6" xfId="0" applyNumberFormat="1" applyFont="1" applyBorder="1" applyAlignment="1">
      <alignment horizontal="right" vertical="center" wrapText="1" readingOrder="1"/>
    </xf>
    <xf numFmtId="166" fontId="10" fillId="0" borderId="4" xfId="0" applyNumberFormat="1" applyFont="1" applyBorder="1" applyAlignment="1">
      <alignment horizontal="right" vertical="center" wrapText="1" readingOrder="1"/>
    </xf>
    <xf numFmtId="166" fontId="10" fillId="5" borderId="0" xfId="0" applyNumberFormat="1" applyFont="1" applyFill="1" applyAlignment="1">
      <alignment horizontal="right" vertical="center" wrapText="1" readingOrder="1"/>
    </xf>
    <xf numFmtId="3" fontId="10" fillId="5" borderId="0" xfId="0" applyNumberFormat="1" applyFont="1" applyFill="1" applyAlignment="1">
      <alignment horizontal="right" vertical="center" wrapText="1" readingOrder="1"/>
    </xf>
    <xf numFmtId="3" fontId="8" fillId="5" borderId="37" xfId="0" applyNumberFormat="1" applyFont="1" applyFill="1" applyBorder="1" applyAlignment="1">
      <alignment horizontal="right" vertical="center" wrapText="1" readingOrder="1"/>
    </xf>
    <xf numFmtId="164" fontId="10" fillId="5" borderId="4" xfId="0" applyNumberFormat="1" applyFont="1" applyFill="1" applyBorder="1" applyAlignment="1">
      <alignment horizontal="right" vertical="center" wrapText="1" readingOrder="1"/>
    </xf>
    <xf numFmtId="166" fontId="8" fillId="5" borderId="1" xfId="0" applyNumberFormat="1" applyFont="1" applyFill="1" applyBorder="1" applyAlignment="1">
      <alignment horizontal="right" vertical="center" wrapText="1" readingOrder="1"/>
    </xf>
    <xf numFmtId="166" fontId="10" fillId="5" borderId="2" xfId="0" applyNumberFormat="1" applyFont="1" applyFill="1" applyBorder="1" applyAlignment="1">
      <alignment horizontal="right" vertical="center" wrapText="1" readingOrder="1"/>
    </xf>
    <xf numFmtId="0" fontId="13" fillId="5" borderId="0" xfId="0" applyFont="1" applyFill="1" applyAlignment="1">
      <alignment horizontal="center" vertical="center"/>
    </xf>
    <xf numFmtId="17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6" fontId="8" fillId="0" borderId="29" xfId="0" applyNumberFormat="1" applyFont="1" applyBorder="1" applyAlignment="1">
      <alignment horizontal="right" vertical="center" wrapText="1" readingOrder="1"/>
    </xf>
    <xf numFmtId="166" fontId="0" fillId="0" borderId="0" xfId="0" applyNumberFormat="1"/>
    <xf numFmtId="164" fontId="0" fillId="0" borderId="0" xfId="0" applyNumberFormat="1"/>
    <xf numFmtId="164" fontId="8" fillId="8" borderId="0" xfId="0" applyNumberFormat="1" applyFont="1" applyFill="1" applyAlignment="1">
      <alignment horizontal="right" vertical="center" wrapText="1" readingOrder="1"/>
    </xf>
    <xf numFmtId="166" fontId="7" fillId="9" borderId="20" xfId="0" applyNumberFormat="1" applyFont="1" applyFill="1" applyBorder="1" applyAlignment="1">
      <alignment horizontal="right" vertical="center" wrapText="1" readingOrder="1"/>
    </xf>
    <xf numFmtId="164" fontId="8" fillId="8" borderId="29" xfId="0" applyNumberFormat="1" applyFont="1" applyFill="1" applyBorder="1" applyAlignment="1">
      <alignment horizontal="right" vertical="center" wrapText="1" readingOrder="1"/>
    </xf>
    <xf numFmtId="164" fontId="10" fillId="8" borderId="0" xfId="0" applyNumberFormat="1" applyFont="1" applyFill="1" applyAlignment="1">
      <alignment horizontal="right" vertical="center" wrapText="1" readingOrder="1"/>
    </xf>
    <xf numFmtId="164" fontId="11" fillId="9" borderId="20" xfId="0" applyNumberFormat="1" applyFont="1" applyFill="1" applyBorder="1" applyAlignment="1">
      <alignment horizontal="right" vertical="center" wrapText="1" readingOrder="1"/>
    </xf>
    <xf numFmtId="164" fontId="10" fillId="8" borderId="29" xfId="0" applyNumberFormat="1" applyFont="1" applyFill="1" applyBorder="1" applyAlignment="1">
      <alignment horizontal="right" vertical="center" wrapText="1" readingOrder="1"/>
    </xf>
    <xf numFmtId="166" fontId="13" fillId="0" borderId="0" xfId="0" applyNumberFormat="1" applyFont="1" applyAlignment="1">
      <alignment horizontal="center"/>
    </xf>
    <xf numFmtId="168" fontId="22" fillId="0" borderId="0" xfId="0" applyNumberFormat="1" applyFont="1" applyAlignment="1">
      <alignment horizontal="center"/>
    </xf>
    <xf numFmtId="166" fontId="11" fillId="3" borderId="60" xfId="0" applyNumberFormat="1" applyFont="1" applyFill="1" applyBorder="1" applyAlignment="1">
      <alignment horizontal="right" vertical="center" wrapText="1" readingOrder="1"/>
    </xf>
    <xf numFmtId="164" fontId="11" fillId="3" borderId="56" xfId="0" applyNumberFormat="1" applyFont="1" applyFill="1" applyBorder="1" applyAlignment="1">
      <alignment horizontal="right" vertical="center" wrapText="1" readingOrder="1"/>
    </xf>
    <xf numFmtId="0" fontId="8" fillId="8" borderId="14" xfId="0" applyFont="1" applyFill="1" applyBorder="1" applyAlignment="1">
      <alignment horizontal="right" vertical="center" wrapText="1" readingOrder="1"/>
    </xf>
    <xf numFmtId="164" fontId="11" fillId="9" borderId="56" xfId="0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Alignment="1">
      <alignment horizontal="right" vertical="center" wrapText="1" readingOrder="1"/>
    </xf>
    <xf numFmtId="170" fontId="11" fillId="9" borderId="20" xfId="1" applyNumberFormat="1" applyFont="1" applyFill="1" applyBorder="1" applyAlignment="1">
      <alignment horizontal="right" vertical="center" wrapText="1" readingOrder="1"/>
    </xf>
    <xf numFmtId="0" fontId="8" fillId="8" borderId="35" xfId="0" applyFont="1" applyFill="1" applyBorder="1" applyAlignment="1">
      <alignment horizontal="right" vertical="center" wrapText="1" readingOrder="1"/>
    </xf>
    <xf numFmtId="164" fontId="8" fillId="8" borderId="14" xfId="0" applyNumberFormat="1" applyFont="1" applyFill="1" applyBorder="1" applyAlignment="1">
      <alignment horizontal="right" vertical="center" wrapText="1" readingOrder="1"/>
    </xf>
    <xf numFmtId="170" fontId="10" fillId="8" borderId="29" xfId="1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166" fontId="7" fillId="3" borderId="1" xfId="0" applyNumberFormat="1" applyFont="1" applyFill="1" applyBorder="1" applyAlignment="1">
      <alignment horizontal="right" vertical="center" wrapText="1" readingOrder="1"/>
    </xf>
    <xf numFmtId="166" fontId="13" fillId="0" borderId="20" xfId="0" applyNumberFormat="1" applyFon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4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164" fontId="11" fillId="3" borderId="53" xfId="0" applyNumberFormat="1" applyFont="1" applyFill="1" applyBorder="1" applyAlignment="1">
      <alignment horizontal="right" vertical="center" wrapText="1" readingOrder="1"/>
    </xf>
    <xf numFmtId="0" fontId="9" fillId="0" borderId="44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readingOrder="1"/>
    </xf>
    <xf numFmtId="170" fontId="10" fillId="0" borderId="29" xfId="1" quotePrefix="1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right" vertical="center" wrapText="1" readingOrder="1"/>
    </xf>
    <xf numFmtId="3" fontId="8" fillId="5" borderId="1" xfId="0" applyNumberFormat="1" applyFont="1" applyFill="1" applyBorder="1" applyAlignment="1">
      <alignment horizontal="right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164" fontId="10" fillId="0" borderId="30" xfId="0" applyNumberFormat="1" applyFont="1" applyBorder="1" applyAlignment="1">
      <alignment horizontal="right" vertical="center" wrapText="1" readingOrder="1"/>
    </xf>
    <xf numFmtId="164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right" vertical="center" wrapText="1" readingOrder="1"/>
    </xf>
    <xf numFmtId="3" fontId="10" fillId="5" borderId="2" xfId="0" applyNumberFormat="1" applyFont="1" applyFill="1" applyBorder="1" applyAlignment="1">
      <alignment horizontal="right" vertical="center" wrapText="1" readingOrder="1"/>
    </xf>
    <xf numFmtId="166" fontId="8" fillId="0" borderId="42" xfId="0" applyNumberFormat="1" applyFont="1" applyBorder="1" applyAlignment="1">
      <alignment horizontal="right" vertical="center" wrapText="1" readingOrder="1"/>
    </xf>
    <xf numFmtId="166" fontId="8" fillId="0" borderId="24" xfId="0" applyNumberFormat="1" applyFont="1" applyBorder="1" applyAlignment="1">
      <alignment horizontal="right" vertical="center" wrapText="1" readingOrder="1"/>
    </xf>
    <xf numFmtId="166" fontId="8" fillId="0" borderId="25" xfId="0" applyNumberFormat="1" applyFont="1" applyBorder="1" applyAlignment="1">
      <alignment horizontal="right" vertical="center" wrapText="1" readingOrder="1"/>
    </xf>
    <xf numFmtId="3" fontId="10" fillId="0" borderId="21" xfId="0" applyNumberFormat="1" applyFont="1" applyBorder="1" applyAlignment="1">
      <alignment horizontal="right" vertical="center" wrapText="1" readingOrder="1"/>
    </xf>
    <xf numFmtId="3" fontId="13" fillId="0" borderId="20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 wrapText="1" readingOrder="1"/>
    </xf>
    <xf numFmtId="170" fontId="11" fillId="9" borderId="61" xfId="1" applyNumberFormat="1" applyFont="1" applyFill="1" applyBorder="1" applyAlignment="1">
      <alignment horizontal="right" vertical="center" wrapText="1" readingOrder="1"/>
    </xf>
    <xf numFmtId="170" fontId="11" fillId="3" borderId="61" xfId="1" applyNumberFormat="1" applyFont="1" applyFill="1" applyBorder="1" applyAlignment="1">
      <alignment horizontal="right" vertical="center" wrapText="1" readingOrder="1"/>
    </xf>
    <xf numFmtId="3" fontId="10" fillId="8" borderId="0" xfId="0" applyNumberFormat="1" applyFont="1" applyFill="1" applyAlignment="1">
      <alignment horizontal="right" vertical="center" wrapText="1" readingOrder="1"/>
    </xf>
    <xf numFmtId="166" fontId="11" fillId="9" borderId="0" xfId="0" applyNumberFormat="1" applyFont="1" applyFill="1" applyAlignment="1">
      <alignment horizontal="right" vertical="center" wrapText="1" readingOrder="1"/>
    </xf>
    <xf numFmtId="170" fontId="11" fillId="9" borderId="0" xfId="1" applyNumberFormat="1" applyFont="1" applyFill="1" applyBorder="1" applyAlignment="1">
      <alignment horizontal="right" vertical="center" wrapText="1" readingOrder="1"/>
    </xf>
    <xf numFmtId="3" fontId="8" fillId="0" borderId="59" xfId="0" applyNumberFormat="1" applyFont="1" applyBorder="1" applyAlignment="1">
      <alignment horizontal="center" vertical="center" wrapText="1" readingOrder="1"/>
    </xf>
    <xf numFmtId="166" fontId="8" fillId="0" borderId="34" xfId="0" applyNumberFormat="1" applyFont="1" applyBorder="1" applyAlignment="1">
      <alignment horizontal="right" vertical="center" wrapText="1" readingOrder="1"/>
    </xf>
    <xf numFmtId="0" fontId="10" fillId="0" borderId="51" xfId="0" applyFont="1" applyBorder="1" applyAlignment="1">
      <alignment horizontal="right" vertical="center" wrapText="1" readingOrder="1"/>
    </xf>
    <xf numFmtId="3" fontId="10" fillId="0" borderId="29" xfId="1" applyNumberFormat="1" applyFont="1" applyBorder="1" applyAlignment="1">
      <alignment horizontal="right" vertical="center" wrapText="1" readingOrder="1"/>
    </xf>
    <xf numFmtId="3" fontId="8" fillId="0" borderId="36" xfId="0" applyNumberFormat="1" applyFont="1" applyBorder="1" applyAlignment="1">
      <alignment horizontal="right" vertical="center" wrapText="1" readingOrder="1"/>
    </xf>
    <xf numFmtId="0" fontId="0" fillId="0" borderId="20" xfId="0" applyBorder="1"/>
    <xf numFmtId="164" fontId="8" fillId="0" borderId="62" xfId="0" applyNumberFormat="1" applyFont="1" applyBorder="1" applyAlignment="1">
      <alignment horizontal="right" vertical="center" wrapText="1" readingOrder="1"/>
    </xf>
    <xf numFmtId="0" fontId="10" fillId="0" borderId="63" xfId="0" applyFont="1" applyBorder="1" applyAlignment="1">
      <alignment horizontal="right" vertical="center" wrapText="1" readingOrder="1"/>
    </xf>
    <xf numFmtId="166" fontId="10" fillId="0" borderId="63" xfId="0" applyNumberFormat="1" applyFont="1" applyBorder="1" applyAlignment="1">
      <alignment horizontal="right" vertical="center" wrapText="1" readingOrder="1"/>
    </xf>
    <xf numFmtId="170" fontId="10" fillId="0" borderId="0" xfId="1" applyNumberFormat="1" applyFont="1" applyFill="1" applyAlignment="1">
      <alignment horizontal="right" vertical="center" wrapText="1" readingOrder="1"/>
    </xf>
    <xf numFmtId="170" fontId="11" fillId="10" borderId="0" xfId="1" applyNumberFormat="1" applyFont="1" applyFill="1" applyAlignment="1">
      <alignment horizontal="right" vertical="center" wrapText="1" readingOrder="1"/>
    </xf>
    <xf numFmtId="166" fontId="8" fillId="8" borderId="1" xfId="0" applyNumberFormat="1" applyFont="1" applyFill="1" applyBorder="1" applyAlignment="1">
      <alignment horizontal="right" vertical="center" wrapText="1" readingOrder="1"/>
    </xf>
    <xf numFmtId="166" fontId="10" fillId="8" borderId="0" xfId="0" applyNumberFormat="1" applyFont="1" applyFill="1" applyAlignment="1">
      <alignment horizontal="right" vertical="center" wrapText="1" readingOrder="1"/>
    </xf>
    <xf numFmtId="164" fontId="10" fillId="8" borderId="15" xfId="0" applyNumberFormat="1" applyFont="1" applyFill="1" applyBorder="1" applyAlignment="1">
      <alignment horizontal="right" vertical="center" wrapText="1" readingOrder="1"/>
    </xf>
    <xf numFmtId="166" fontId="10" fillId="8" borderId="15" xfId="0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Alignment="1">
      <alignment horizontal="right" vertical="center" wrapText="1" readingOrder="1"/>
    </xf>
    <xf numFmtId="164" fontId="8" fillId="8" borderId="17" xfId="0" applyNumberFormat="1" applyFont="1" applyFill="1" applyBorder="1" applyAlignment="1">
      <alignment horizontal="right" vertical="center" wrapText="1" readingOrder="1"/>
    </xf>
    <xf numFmtId="0" fontId="8" fillId="8" borderId="17" xfId="0" applyFont="1" applyFill="1" applyBorder="1" applyAlignment="1">
      <alignment horizontal="right" vertical="center" wrapText="1" readingOrder="1"/>
    </xf>
    <xf numFmtId="166" fontId="10" fillId="8" borderId="2" xfId="0" applyNumberFormat="1" applyFont="1" applyFill="1" applyBorder="1" applyAlignment="1">
      <alignment horizontal="right" vertical="center" wrapText="1" readingOrder="1"/>
    </xf>
    <xf numFmtId="170" fontId="10" fillId="0" borderId="0" xfId="1" quotePrefix="1" applyNumberFormat="1" applyFont="1" applyFill="1" applyAlignment="1">
      <alignment horizontal="right" vertical="center" wrapText="1" readingOrder="1"/>
    </xf>
    <xf numFmtId="170" fontId="11" fillId="10" borderId="52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Fill="1" applyBorder="1" applyAlignment="1">
      <alignment horizontal="right" vertical="center" wrapText="1" readingOrder="1"/>
    </xf>
    <xf numFmtId="170" fontId="10" fillId="0" borderId="0" xfId="1" applyNumberFormat="1" applyFont="1" applyFill="1" applyBorder="1" applyAlignment="1">
      <alignment horizontal="right" vertical="center" wrapText="1" readingOrder="1"/>
    </xf>
    <xf numFmtId="0" fontId="8" fillId="0" borderId="29" xfId="0" applyFont="1" applyBorder="1" applyAlignment="1">
      <alignment horizontal="right" vertical="center" wrapText="1" readingOrder="1"/>
    </xf>
    <xf numFmtId="4" fontId="10" fillId="0" borderId="0" xfId="0" quotePrefix="1" applyNumberFormat="1" applyFont="1" applyAlignment="1">
      <alignment horizontal="right" vertical="center" wrapText="1" readingOrder="1"/>
    </xf>
    <xf numFmtId="167" fontId="10" fillId="8" borderId="29" xfId="0" applyNumberFormat="1" applyFont="1" applyFill="1" applyBorder="1" applyAlignment="1">
      <alignment horizontal="right" vertical="center" wrapText="1" readingOrder="1"/>
    </xf>
    <xf numFmtId="167" fontId="10" fillId="8" borderId="0" xfId="0" applyNumberFormat="1" applyFont="1" applyFill="1" applyAlignment="1">
      <alignment horizontal="right" vertical="center" wrapText="1" readingOrder="1"/>
    </xf>
    <xf numFmtId="167" fontId="10" fillId="8" borderId="20" xfId="0" applyNumberFormat="1" applyFont="1" applyFill="1" applyBorder="1" applyAlignment="1">
      <alignment horizontal="right" vertical="center" wrapText="1" readingOrder="1"/>
    </xf>
    <xf numFmtId="166" fontId="10" fillId="0" borderId="29" xfId="0" quotePrefix="1" applyNumberFormat="1" applyFont="1" applyBorder="1" applyAlignment="1">
      <alignment horizontal="right" vertical="center" wrapText="1" readingOrder="1"/>
    </xf>
    <xf numFmtId="166" fontId="10" fillId="0" borderId="30" xfId="0" quotePrefix="1" applyNumberFormat="1" applyFont="1" applyBorder="1" applyAlignment="1">
      <alignment horizontal="right" vertical="center" wrapText="1" readingOrder="1"/>
    </xf>
    <xf numFmtId="166" fontId="8" fillId="0" borderId="64" xfId="0" applyNumberFormat="1" applyFont="1" applyBorder="1" applyAlignment="1">
      <alignment horizontal="right" vertical="center" wrapText="1" readingOrder="1"/>
    </xf>
    <xf numFmtId="4" fontId="10" fillId="0" borderId="6" xfId="0" quotePrefix="1" applyNumberFormat="1" applyFont="1" applyBorder="1" applyAlignment="1">
      <alignment horizontal="right" vertical="center" wrapText="1" readingOrder="1"/>
    </xf>
    <xf numFmtId="170" fontId="10" fillId="0" borderId="0" xfId="1" quotePrefix="1" applyNumberFormat="1" applyFont="1" applyFill="1" applyBorder="1" applyAlignment="1">
      <alignment horizontal="right" vertical="center" wrapText="1" readingOrder="1"/>
    </xf>
    <xf numFmtId="1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vertical="center" wrapText="1" readingOrder="1"/>
    </xf>
    <xf numFmtId="166" fontId="8" fillId="0" borderId="0" xfId="0" applyNumberFormat="1" applyFont="1" applyAlignment="1">
      <alignment vertical="center" wrapText="1" readingOrder="1"/>
    </xf>
    <xf numFmtId="171" fontId="8" fillId="0" borderId="0" xfId="0" applyNumberFormat="1" applyFont="1" applyAlignment="1">
      <alignment horizontal="right" vertical="center" wrapText="1" readingOrder="1"/>
    </xf>
    <xf numFmtId="1" fontId="8" fillId="0" borderId="14" xfId="0" applyNumberFormat="1" applyFont="1" applyBorder="1" applyAlignment="1">
      <alignment horizontal="right" vertical="center" wrapText="1" readingOrder="1"/>
    </xf>
    <xf numFmtId="0" fontId="44" fillId="0" borderId="17" xfId="0" applyFont="1" applyBorder="1" applyAlignment="1">
      <alignment horizontal="right" vertical="center" wrapText="1" readingOrder="1"/>
    </xf>
    <xf numFmtId="0" fontId="24" fillId="0" borderId="0" xfId="0" applyFont="1" applyAlignment="1">
      <alignment vertical="top"/>
    </xf>
    <xf numFmtId="3" fontId="8" fillId="0" borderId="74" xfId="0" applyNumberFormat="1" applyFont="1" applyBorder="1" applyAlignment="1">
      <alignment horizontal="right" vertical="center" wrapText="1" readingOrder="1"/>
    </xf>
    <xf numFmtId="171" fontId="11" fillId="3" borderId="53" xfId="0" applyNumberFormat="1" applyFont="1" applyFill="1" applyBorder="1" applyAlignment="1">
      <alignment horizontal="right" vertical="center" wrapText="1" readingOrder="1"/>
    </xf>
    <xf numFmtId="166" fontId="7" fillId="3" borderId="75" xfId="0" applyNumberFormat="1" applyFont="1" applyFill="1" applyBorder="1" applyAlignment="1">
      <alignment horizontal="right" vertical="center" wrapText="1" readingOrder="1"/>
    </xf>
    <xf numFmtId="174" fontId="0" fillId="0" borderId="0" xfId="0" applyNumberFormat="1"/>
    <xf numFmtId="166" fontId="10" fillId="0" borderId="35" xfId="0" applyNumberFormat="1" applyFont="1" applyBorder="1" applyAlignment="1">
      <alignment horizontal="right" vertical="center" wrapText="1" readingOrder="1"/>
    </xf>
    <xf numFmtId="164" fontId="7" fillId="3" borderId="20" xfId="0" applyNumberFormat="1" applyFont="1" applyFill="1" applyBorder="1" applyAlignment="1">
      <alignment horizontal="right" vertical="center" wrapText="1" readingOrder="1"/>
    </xf>
    <xf numFmtId="1" fontId="8" fillId="0" borderId="36" xfId="0" applyNumberFormat="1" applyFont="1" applyBorder="1" applyAlignment="1">
      <alignment horizontal="right" vertical="center" wrapText="1" readingOrder="1"/>
    </xf>
    <xf numFmtId="3" fontId="45" fillId="0" borderId="20" xfId="0" applyNumberFormat="1" applyFont="1" applyBorder="1" applyAlignment="1">
      <alignment horizontal="right" vertical="center" wrapText="1" readingOrder="1"/>
    </xf>
    <xf numFmtId="3" fontId="45" fillId="0" borderId="21" xfId="0" applyNumberFormat="1" applyFont="1" applyBorder="1" applyAlignment="1">
      <alignment horizontal="right" vertical="center" wrapText="1" readingOrder="1"/>
    </xf>
    <xf numFmtId="164" fontId="8" fillId="0" borderId="24" xfId="0" applyNumberFormat="1" applyFont="1" applyBorder="1" applyAlignment="1">
      <alignment horizontal="right" vertical="center" wrapText="1" readingOrder="1"/>
    </xf>
    <xf numFmtId="49" fontId="10" fillId="0" borderId="30" xfId="0" applyNumberFormat="1" applyFont="1" applyBorder="1" applyAlignment="1">
      <alignment horizontal="right" vertical="center" wrapText="1" readingOrder="1"/>
    </xf>
    <xf numFmtId="170" fontId="10" fillId="0" borderId="29" xfId="1" quotePrefix="1" applyNumberFormat="1" applyFont="1" applyFill="1" applyBorder="1" applyAlignment="1">
      <alignment horizontal="right" vertical="center" wrapText="1" readingOrder="1"/>
    </xf>
    <xf numFmtId="164" fontId="22" fillId="0" borderId="44" xfId="0" applyNumberFormat="1" applyFont="1" applyBorder="1" applyAlignment="1">
      <alignment horizontal="right"/>
    </xf>
    <xf numFmtId="166" fontId="8" fillId="5" borderId="0" xfId="0" applyNumberFormat="1" applyFont="1" applyFill="1" applyAlignment="1">
      <alignment horizontal="right" vertical="center" wrapText="1" readingOrder="1"/>
    </xf>
    <xf numFmtId="164" fontId="46" fillId="0" borderId="0" xfId="0" applyNumberFormat="1" applyFont="1"/>
    <xf numFmtId="0" fontId="46" fillId="0" borderId="0" xfId="0" applyFont="1"/>
    <xf numFmtId="164" fontId="47" fillId="0" borderId="4" xfId="0" applyNumberFormat="1" applyFont="1" applyBorder="1" applyAlignment="1">
      <alignment horizontal="right" vertical="center" wrapText="1" readingOrder="1"/>
    </xf>
    <xf numFmtId="164" fontId="49" fillId="0" borderId="0" xfId="0" applyNumberFormat="1" applyFont="1" applyAlignment="1">
      <alignment horizontal="right" vertical="center" wrapText="1" readingOrder="1"/>
    </xf>
    <xf numFmtId="166" fontId="49" fillId="0" borderId="0" xfId="0" applyNumberFormat="1" applyFont="1" applyAlignment="1">
      <alignment vertical="center" wrapText="1" readingOrder="1"/>
    </xf>
    <xf numFmtId="1" fontId="8" fillId="0" borderId="37" xfId="0" applyNumberFormat="1" applyFont="1" applyBorder="1" applyAlignment="1">
      <alignment horizontal="right" vertical="center" wrapText="1" readingOrder="1"/>
    </xf>
    <xf numFmtId="1" fontId="50" fillId="0" borderId="37" xfId="0" applyNumberFormat="1" applyFont="1" applyBorder="1" applyAlignment="1">
      <alignment horizontal="right" vertical="center" wrapText="1" readingOrder="1"/>
    </xf>
    <xf numFmtId="164" fontId="11" fillId="24" borderId="20" xfId="0" applyNumberFormat="1" applyFont="1" applyFill="1" applyBorder="1" applyAlignment="1">
      <alignment horizontal="right" vertical="center" wrapText="1" readingOrder="1"/>
    </xf>
    <xf numFmtId="0" fontId="0" fillId="6" borderId="0" xfId="0" applyFill="1"/>
    <xf numFmtId="164" fontId="48" fillId="24" borderId="20" xfId="0" applyNumberFormat="1" applyFont="1" applyFill="1" applyBorder="1" applyAlignment="1">
      <alignment horizontal="right" vertical="center" wrapText="1" readingOrder="1"/>
    </xf>
    <xf numFmtId="164" fontId="51" fillId="0" borderId="0" xfId="0" applyNumberFormat="1" applyFont="1" applyAlignment="1">
      <alignment horizontal="right" vertical="center" wrapText="1" readingOrder="1"/>
    </xf>
    <xf numFmtId="3" fontId="52" fillId="0" borderId="74" xfId="0" applyNumberFormat="1" applyFont="1" applyBorder="1" applyAlignment="1">
      <alignment horizontal="right" vertical="center" wrapText="1" readingOrder="1"/>
    </xf>
    <xf numFmtId="166" fontId="51" fillId="0" borderId="0" xfId="0" applyNumberFormat="1" applyFont="1" applyAlignment="1">
      <alignment horizontal="right" vertical="center" wrapText="1" readingOrder="1"/>
    </xf>
    <xf numFmtId="0" fontId="10" fillId="23" borderId="20" xfId="0" applyFont="1" applyFill="1" applyBorder="1" applyAlignment="1">
      <alignment horizontal="left" vertical="center" wrapText="1" readingOrder="1"/>
    </xf>
    <xf numFmtId="166" fontId="25" fillId="0" borderId="0" xfId="0" applyNumberFormat="1" applyFont="1" applyAlignment="1">
      <alignment horizontal="left" vertical="center" readingOrder="1"/>
    </xf>
    <xf numFmtId="164" fontId="48" fillId="6" borderId="29" xfId="0" applyNumberFormat="1" applyFont="1" applyFill="1" applyBorder="1" applyAlignment="1">
      <alignment horizontal="right" vertical="center" wrapText="1" readingOrder="1"/>
    </xf>
    <xf numFmtId="2" fontId="10" fillId="0" borderId="6" xfId="0" quotePrefix="1" applyNumberFormat="1" applyFont="1" applyBorder="1" applyAlignment="1">
      <alignment horizontal="right" vertical="center" wrapText="1" readingOrder="1"/>
    </xf>
    <xf numFmtId="0" fontId="8" fillId="0" borderId="76" xfId="0" applyFont="1" applyBorder="1" applyAlignment="1">
      <alignment horizontal="right" vertical="center" wrapText="1" readingOrder="1"/>
    </xf>
    <xf numFmtId="1" fontId="10" fillId="8" borderId="29" xfId="0" applyNumberFormat="1" applyFont="1" applyFill="1" applyBorder="1" applyAlignment="1">
      <alignment horizontal="right" vertical="center" wrapText="1" readingOrder="1"/>
    </xf>
    <xf numFmtId="169" fontId="10" fillId="8" borderId="20" xfId="0" applyNumberFormat="1" applyFont="1" applyFill="1" applyBorder="1" applyAlignment="1">
      <alignment horizontal="right" vertical="center" wrapText="1" readingOrder="1"/>
    </xf>
    <xf numFmtId="169" fontId="10" fillId="8" borderId="0" xfId="0" applyNumberFormat="1" applyFont="1" applyFill="1" applyAlignment="1">
      <alignment horizontal="right" vertical="center" wrapText="1" readingOrder="1"/>
    </xf>
    <xf numFmtId="164" fontId="48" fillId="6" borderId="0" xfId="0" applyNumberFormat="1" applyFont="1" applyFill="1" applyAlignment="1">
      <alignment horizontal="right" vertical="center" wrapText="1" readingOrder="1"/>
    </xf>
    <xf numFmtId="3" fontId="55" fillId="0" borderId="0" xfId="0" applyNumberFormat="1" applyFont="1" applyAlignment="1">
      <alignment horizontal="right" vertical="center" wrapText="1" readingOrder="1"/>
    </xf>
    <xf numFmtId="166" fontId="53" fillId="0" borderId="0" xfId="0" applyNumberFormat="1" applyFont="1" applyAlignment="1">
      <alignment horizontal="right" vertical="center" wrapText="1" readingOrder="1"/>
    </xf>
    <xf numFmtId="164" fontId="15" fillId="6" borderId="34" xfId="0" applyNumberFormat="1" applyFont="1" applyFill="1" applyBorder="1" applyAlignment="1">
      <alignment horizontal="right" vertical="center" wrapText="1" readingOrder="1"/>
    </xf>
    <xf numFmtId="165" fontId="15" fillId="6" borderId="16" xfId="0" applyNumberFormat="1" applyFont="1" applyFill="1" applyBorder="1" applyAlignment="1">
      <alignment horizontal="right" vertical="center" wrapText="1" readingOrder="1"/>
    </xf>
    <xf numFmtId="178" fontId="10" fillId="0" borderId="0" xfId="1" applyNumberFormat="1" applyFont="1" applyFill="1" applyAlignment="1">
      <alignment horizontal="right" vertical="center" wrapText="1" readingOrder="1"/>
    </xf>
    <xf numFmtId="171" fontId="10" fillId="0" borderId="25" xfId="0" applyNumberFormat="1" applyFont="1" applyBorder="1" applyAlignment="1">
      <alignment vertical="center" wrapText="1" readingOrder="1"/>
    </xf>
    <xf numFmtId="165" fontId="8" fillId="0" borderId="0" xfId="0" applyNumberFormat="1" applyFont="1" applyAlignment="1">
      <alignment horizontal="right" vertical="center" wrapText="1" readingOrder="1"/>
    </xf>
    <xf numFmtId="166" fontId="47" fillId="0" borderId="4" xfId="0" applyNumberFormat="1" applyFont="1" applyBorder="1" applyAlignment="1">
      <alignment horizontal="right" vertical="center" wrapText="1" readingOrder="1"/>
    </xf>
    <xf numFmtId="172" fontId="10" fillId="0" borderId="0" xfId="1" applyNumberFormat="1" applyFont="1" applyFill="1" applyAlignment="1">
      <alignment horizontal="right" vertical="center" wrapText="1" readingOrder="1"/>
    </xf>
    <xf numFmtId="9" fontId="10" fillId="0" borderId="0" xfId="1" quotePrefix="1" applyFont="1" applyFill="1" applyAlignment="1">
      <alignment horizontal="right" vertical="center" wrapText="1" readingOrder="1"/>
    </xf>
    <xf numFmtId="172" fontId="10" fillId="0" borderId="0" xfId="1" quotePrefix="1" applyNumberFormat="1" applyFont="1" applyFill="1" applyAlignment="1">
      <alignment horizontal="right" vertical="center" wrapText="1" readingOrder="1"/>
    </xf>
    <xf numFmtId="166" fontId="57" fillId="0" borderId="15" xfId="0" applyNumberFormat="1" applyFont="1" applyBorder="1" applyAlignment="1">
      <alignment horizontal="right" vertical="center" wrapText="1" readingOrder="1"/>
    </xf>
    <xf numFmtId="166" fontId="57" fillId="0" borderId="0" xfId="0" applyNumberFormat="1" applyFont="1" applyAlignment="1">
      <alignment horizontal="right" vertical="center" wrapText="1" readingOrder="1"/>
    </xf>
    <xf numFmtId="166" fontId="57" fillId="0" borderId="0" xfId="0" applyNumberFormat="1" applyFont="1" applyAlignment="1">
      <alignment vertical="center" wrapText="1" readingOrder="1"/>
    </xf>
    <xf numFmtId="3" fontId="57" fillId="0" borderId="2" xfId="0" applyNumberFormat="1" applyFont="1" applyBorder="1" applyAlignment="1">
      <alignment vertical="center" wrapText="1" readingOrder="1"/>
    </xf>
    <xf numFmtId="166" fontId="58" fillId="0" borderId="4" xfId="0" applyNumberFormat="1" applyFont="1" applyBorder="1" applyAlignment="1">
      <alignment vertical="center" wrapText="1" readingOrder="1"/>
    </xf>
    <xf numFmtId="166" fontId="57" fillId="0" borderId="25" xfId="0" applyNumberFormat="1" applyFont="1" applyBorder="1" applyAlignment="1">
      <alignment vertical="center" wrapText="1" readingOrder="1"/>
    </xf>
    <xf numFmtId="166" fontId="58" fillId="0" borderId="43" xfId="0" applyNumberFormat="1" applyFont="1" applyBorder="1" applyAlignment="1">
      <alignment horizontal="right" vertical="center" wrapText="1" readingOrder="1"/>
    </xf>
    <xf numFmtId="166" fontId="58" fillId="0" borderId="0" xfId="0" applyNumberFormat="1" applyFont="1" applyAlignment="1">
      <alignment horizontal="right" vertical="center" wrapText="1" readingOrder="1"/>
    </xf>
    <xf numFmtId="164" fontId="57" fillId="0" borderId="0" xfId="0" applyNumberFormat="1" applyFont="1" applyAlignment="1">
      <alignment horizontal="right" vertical="center" wrapText="1" readingOrder="1"/>
    </xf>
    <xf numFmtId="164" fontId="58" fillId="0" borderId="0" xfId="0" applyNumberFormat="1" applyFont="1" applyAlignment="1">
      <alignment horizontal="right" vertical="center" wrapText="1" readingOrder="1"/>
    </xf>
    <xf numFmtId="164" fontId="58" fillId="0" borderId="15" xfId="0" applyNumberFormat="1" applyFont="1" applyBorder="1" applyAlignment="1">
      <alignment horizontal="right" vertical="center" wrapText="1" readingOrder="1"/>
    </xf>
    <xf numFmtId="164" fontId="58" fillId="0" borderId="2" xfId="0" applyNumberFormat="1" applyFont="1" applyBorder="1" applyAlignment="1">
      <alignment horizontal="right" vertical="center" wrapText="1" readingOrder="1"/>
    </xf>
    <xf numFmtId="3" fontId="58" fillId="0" borderId="37" xfId="0" applyNumberFormat="1" applyFont="1" applyBorder="1" applyAlignment="1">
      <alignment horizontal="right" vertical="center" wrapText="1" readingOrder="1"/>
    </xf>
    <xf numFmtId="164" fontId="57" fillId="0" borderId="4" xfId="0" applyNumberFormat="1" applyFont="1" applyBorder="1" applyAlignment="1">
      <alignment horizontal="right" vertical="center" wrapText="1" readingOrder="1"/>
    </xf>
    <xf numFmtId="3" fontId="58" fillId="0" borderId="1" xfId="0" applyNumberFormat="1" applyFont="1" applyBorder="1" applyAlignment="1">
      <alignment horizontal="right" vertical="center" wrapText="1" readingOrder="1"/>
    </xf>
    <xf numFmtId="164" fontId="58" fillId="0" borderId="14" xfId="0" applyNumberFormat="1" applyFont="1" applyBorder="1" applyAlignment="1">
      <alignment horizontal="right" vertical="center" wrapText="1" readingOrder="1"/>
    </xf>
    <xf numFmtId="164" fontId="58" fillId="0" borderId="37" xfId="0" applyNumberFormat="1" applyFont="1" applyBorder="1" applyAlignment="1">
      <alignment horizontal="right" vertical="center" wrapText="1" readingOrder="1"/>
    </xf>
    <xf numFmtId="164" fontId="58" fillId="0" borderId="17" xfId="0" applyNumberFormat="1" applyFont="1" applyBorder="1" applyAlignment="1">
      <alignment horizontal="right" vertical="center" wrapText="1" readingOrder="1"/>
    </xf>
    <xf numFmtId="1" fontId="58" fillId="0" borderId="37" xfId="0" applyNumberFormat="1" applyFont="1" applyBorder="1" applyAlignment="1">
      <alignment horizontal="right" vertical="center" wrapText="1" readingOrder="1"/>
    </xf>
    <xf numFmtId="165" fontId="58" fillId="0" borderId="16" xfId="0" applyNumberFormat="1" applyFont="1" applyBorder="1" applyAlignment="1">
      <alignment horizontal="right" vertical="center" wrapText="1" readingOrder="1"/>
    </xf>
    <xf numFmtId="166" fontId="57" fillId="0" borderId="14" xfId="0" applyNumberFormat="1" applyFont="1" applyBorder="1" applyAlignment="1">
      <alignment horizontal="right" vertical="center" wrapText="1" readingOrder="1"/>
    </xf>
    <xf numFmtId="0" fontId="57" fillId="0" borderId="15" xfId="0" applyFont="1" applyBorder="1" applyAlignment="1">
      <alignment horizontal="right" vertical="center" wrapText="1" readingOrder="1"/>
    </xf>
    <xf numFmtId="3" fontId="57" fillId="0" borderId="0" xfId="0" applyNumberFormat="1" applyFont="1" applyAlignment="1">
      <alignment horizontal="right" vertical="center" wrapText="1" readingOrder="1"/>
    </xf>
    <xf numFmtId="1" fontId="57" fillId="0" borderId="0" xfId="1" applyNumberFormat="1" applyFont="1" applyAlignment="1">
      <alignment horizontal="right" vertical="center" wrapText="1" readingOrder="1"/>
    </xf>
    <xf numFmtId="0" fontId="57" fillId="0" borderId="0" xfId="1" applyNumberFormat="1" applyFont="1" applyAlignment="1">
      <alignment horizontal="right" vertical="center" wrapText="1" readingOrder="1"/>
    </xf>
    <xf numFmtId="0" fontId="58" fillId="0" borderId="37" xfId="0" applyFont="1" applyBorder="1" applyAlignment="1">
      <alignment horizontal="right" vertical="center" wrapText="1" readingOrder="1"/>
    </xf>
    <xf numFmtId="3" fontId="58" fillId="0" borderId="16" xfId="0" applyNumberFormat="1" applyFont="1" applyBorder="1" applyAlignment="1">
      <alignment horizontal="right" vertical="center" wrapText="1" readingOrder="1"/>
    </xf>
    <xf numFmtId="1" fontId="58" fillId="0" borderId="14" xfId="0" applyNumberFormat="1" applyFont="1" applyBorder="1" applyAlignment="1">
      <alignment horizontal="right" vertical="center" wrapText="1" readingOrder="1"/>
    </xf>
    <xf numFmtId="3" fontId="58" fillId="0" borderId="14" xfId="0" applyNumberFormat="1" applyFont="1" applyBorder="1" applyAlignment="1">
      <alignment horizontal="right" vertical="center" wrapText="1" readingOrder="1"/>
    </xf>
    <xf numFmtId="3" fontId="57" fillId="0" borderId="2" xfId="0" applyNumberFormat="1" applyFont="1" applyBorder="1" applyAlignment="1">
      <alignment horizontal="right" vertical="center" wrapText="1" readingOrder="1"/>
    </xf>
    <xf numFmtId="164" fontId="58" fillId="0" borderId="25" xfId="0" applyNumberFormat="1" applyFont="1" applyBorder="1" applyAlignment="1">
      <alignment horizontal="right" vertical="center" wrapText="1" readingOrder="1"/>
    </xf>
    <xf numFmtId="166" fontId="58" fillId="0" borderId="1" xfId="0" applyNumberFormat="1" applyFont="1" applyBorder="1" applyAlignment="1">
      <alignment horizontal="right" vertical="center" wrapText="1" readingOrder="1"/>
    </xf>
    <xf numFmtId="166" fontId="57" fillId="0" borderId="2" xfId="0" applyNumberFormat="1" applyFont="1" applyBorder="1" applyAlignment="1">
      <alignment horizontal="right" vertical="center" wrapText="1" readingOrder="1"/>
    </xf>
    <xf numFmtId="166" fontId="57" fillId="5" borderId="0" xfId="0" applyNumberFormat="1" applyFont="1" applyFill="1" applyAlignment="1">
      <alignment horizontal="right" vertical="center" wrapText="1" readingOrder="1"/>
    </xf>
    <xf numFmtId="165" fontId="58" fillId="0" borderId="1" xfId="0" applyNumberFormat="1" applyFont="1" applyBorder="1" applyAlignment="1">
      <alignment horizontal="right" vertical="center" wrapText="1" readingOrder="1"/>
    </xf>
    <xf numFmtId="171" fontId="10" fillId="0" borderId="0" xfId="0" applyNumberFormat="1" applyFont="1" applyAlignment="1">
      <alignment horizontal="right" vertical="center" wrapText="1" readingOrder="1"/>
    </xf>
    <xf numFmtId="3" fontId="54" fillId="0" borderId="0" xfId="0" applyNumberFormat="1" applyFont="1" applyAlignment="1">
      <alignment horizontal="right"/>
    </xf>
    <xf numFmtId="166" fontId="56" fillId="0" borderId="29" xfId="0" applyNumberFormat="1" applyFont="1" applyBorder="1" applyAlignment="1">
      <alignment horizontal="right" vertical="center" wrapText="1" indent="1" readingOrder="1"/>
    </xf>
    <xf numFmtId="166" fontId="53" fillId="0" borderId="77" xfId="0" applyNumberFormat="1" applyFont="1" applyBorder="1" applyAlignment="1">
      <alignment horizontal="right" vertical="center" wrapText="1" readingOrder="1"/>
    </xf>
    <xf numFmtId="166" fontId="10" fillId="0" borderId="78" xfId="0" applyNumberFormat="1" applyFont="1" applyBorder="1" applyAlignment="1">
      <alignment horizontal="right" vertical="center" wrapText="1" readingOrder="1"/>
    </xf>
    <xf numFmtId="166" fontId="55" fillId="0" borderId="79" xfId="0" applyNumberFormat="1" applyFont="1" applyBorder="1" applyAlignment="1">
      <alignment horizontal="right" vertical="center" wrapText="1" readingOrder="1"/>
    </xf>
    <xf numFmtId="166" fontId="59" fillId="0" borderId="0" xfId="0" applyNumberFormat="1" applyFont="1" applyAlignment="1">
      <alignment horizontal="left" vertical="center" readingOrder="1"/>
    </xf>
    <xf numFmtId="164" fontId="50" fillId="0" borderId="37" xfId="0" applyNumberFormat="1" applyFont="1" applyBorder="1" applyAlignment="1">
      <alignment horizontal="right" vertical="center" wrapText="1" readingOrder="1"/>
    </xf>
    <xf numFmtId="166" fontId="8" fillId="0" borderId="77" xfId="0" applyNumberFormat="1" applyFont="1" applyBorder="1" applyAlignment="1">
      <alignment horizontal="right" vertical="center" wrapText="1" readingOrder="1"/>
    </xf>
    <xf numFmtId="166" fontId="10" fillId="5" borderId="78" xfId="0" applyNumberFormat="1" applyFont="1" applyFill="1" applyBorder="1" applyAlignment="1">
      <alignment horizontal="right" vertical="center" wrapText="1" readingOrder="1"/>
    </xf>
    <xf numFmtId="166" fontId="10" fillId="0" borderId="80" xfId="0" applyNumberFormat="1" applyFont="1" applyBorder="1" applyAlignment="1">
      <alignment horizontal="right" vertical="center" wrapText="1" readingOrder="1"/>
    </xf>
    <xf numFmtId="1" fontId="10" fillId="0" borderId="51" xfId="0" applyNumberFormat="1" applyFont="1" applyBorder="1" applyAlignment="1">
      <alignment horizontal="right" vertical="center" wrapText="1" readingOrder="1"/>
    </xf>
    <xf numFmtId="1" fontId="8" fillId="0" borderId="35" xfId="0" applyNumberFormat="1" applyFont="1" applyBorder="1" applyAlignment="1">
      <alignment horizontal="right" vertical="center" wrapText="1" readingOrder="1"/>
    </xf>
    <xf numFmtId="0" fontId="10" fillId="0" borderId="13" xfId="0" applyFont="1" applyBorder="1" applyAlignment="1">
      <alignment horizontal="center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0" fontId="24" fillId="0" borderId="25" xfId="0" applyFont="1" applyBorder="1" applyAlignment="1">
      <alignment horizontal="left" wrapText="1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24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1" fontId="7" fillId="2" borderId="8" xfId="0" applyNumberFormat="1" applyFont="1" applyFill="1" applyBorder="1" applyAlignment="1">
      <alignment horizontal="right" vertical="center" wrapText="1" readingOrder="1"/>
    </xf>
    <xf numFmtId="1" fontId="7" fillId="2" borderId="9" xfId="0" applyNumberFormat="1" applyFont="1" applyFill="1" applyBorder="1" applyAlignment="1">
      <alignment horizontal="right" vertical="center" wrapText="1" readingOrder="1"/>
    </xf>
    <xf numFmtId="1" fontId="7" fillId="2" borderId="10" xfId="0" applyNumberFormat="1" applyFont="1" applyFill="1" applyBorder="1" applyAlignment="1">
      <alignment horizontal="right" vertical="center" wrapText="1" readingOrder="1"/>
    </xf>
    <xf numFmtId="0" fontId="16" fillId="0" borderId="0" xfId="0" applyFont="1" applyAlignment="1">
      <alignment horizontal="left" vertical="center" wrapText="1" readingOrder="1"/>
    </xf>
    <xf numFmtId="0" fontId="15" fillId="6" borderId="24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5" fillId="6" borderId="20" xfId="0" applyFont="1" applyFill="1" applyBorder="1" applyAlignment="1">
      <alignment horizontal="center"/>
    </xf>
    <xf numFmtId="4" fontId="10" fillId="0" borderId="81" xfId="0" quotePrefix="1" applyNumberFormat="1" applyFont="1" applyBorder="1" applyAlignment="1">
      <alignment horizontal="right" vertical="center" wrapText="1" readingOrder="1"/>
    </xf>
  </cellXfs>
  <cellStyles count="48">
    <cellStyle name="20% - Accent1" xfId="4" xr:uid="{D6197830-90B4-4A65-8FDD-2107EB40C77C}"/>
    <cellStyle name="20% - Accent2" xfId="5" xr:uid="{592DB613-44BE-4756-A386-BAB1D465E2C2}"/>
    <cellStyle name="20% - Accent3" xfId="6" xr:uid="{57877698-1A1F-4FA1-B4A7-3D10B9E5828B}"/>
    <cellStyle name="20% - Accent4" xfId="7" xr:uid="{0186E736-DD55-4B07-9745-AB0CE0A1B693}"/>
    <cellStyle name="20% - Accent5" xfId="8" xr:uid="{8F1C82BB-9F9C-4A97-89B7-1A59BF1BB850}"/>
    <cellStyle name="20% - Accent6" xfId="9" xr:uid="{6C2EF9D9-2EAF-4C32-AF15-64A3311D8300}"/>
    <cellStyle name="40% - Accent1" xfId="10" xr:uid="{10BEC0A3-9139-489E-81B5-04336FC49208}"/>
    <cellStyle name="40% - Accent2" xfId="11" xr:uid="{2E39A154-83D3-4AA0-9A38-AEABBE597146}"/>
    <cellStyle name="40% - Accent3" xfId="12" xr:uid="{EA151E73-0399-48E6-BCFD-D2F940B98AA2}"/>
    <cellStyle name="40% - Accent4" xfId="13" xr:uid="{55B31C1B-790E-44B6-BFB5-6F1AAF0690B7}"/>
    <cellStyle name="40% - Accent5" xfId="14" xr:uid="{5DDF6DBF-1B35-4DA5-B82C-AD2FE5B0DC8B}"/>
    <cellStyle name="40% - Accent6" xfId="15" xr:uid="{AE07F9E6-7925-471C-9AEE-4581480AD8DA}"/>
    <cellStyle name="60% - Accent1" xfId="16" xr:uid="{172C7128-C035-4AC2-BB4A-7DCA6950F3A4}"/>
    <cellStyle name="60% - Accent2" xfId="17" xr:uid="{0F81BA71-BC1E-4CB7-A358-C55B55EBB8C3}"/>
    <cellStyle name="60% - Accent3" xfId="18" xr:uid="{2AF05806-7419-4D8A-8F19-AFA878104A83}"/>
    <cellStyle name="60% - Accent4" xfId="19" xr:uid="{C9F886EE-AC11-485F-964C-C9C5F3FDDF35}"/>
    <cellStyle name="60% - Accent5" xfId="20" xr:uid="{244E57C2-509F-40BE-92EB-36F28D19BA9C}"/>
    <cellStyle name="60% - Accent6" xfId="21" xr:uid="{C8CC53EE-C6BC-452A-82E4-FA17B2A567E6}"/>
    <cellStyle name="Accent1 2" xfId="22" xr:uid="{6EE2CFBE-4007-4655-961E-3DD1DC4DDA12}"/>
    <cellStyle name="Accent2 2" xfId="23" xr:uid="{0ADB7C46-41B8-49C0-8860-178535E76693}"/>
    <cellStyle name="Accent3 2" xfId="24" xr:uid="{93D5C2EF-A304-4025-86C7-49562A85CC3E}"/>
    <cellStyle name="Accent4 2" xfId="25" xr:uid="{06AD6801-1AB3-465F-9560-E3F772F4E0CF}"/>
    <cellStyle name="Accent5 2" xfId="26" xr:uid="{AF1C78B7-6B6C-4F60-9A6B-427D8677A9E3}"/>
    <cellStyle name="Accent6 2" xfId="27" xr:uid="{2AEB428D-E8A2-456E-85B0-1D92967A04D4}"/>
    <cellStyle name="Bad" xfId="28" xr:uid="{8B65192F-E1EB-4A2C-8980-5E519AA086E5}"/>
    <cellStyle name="Calculation" xfId="29" xr:uid="{88F40751-97D0-48BD-BC3C-10F6D0725DA4}"/>
    <cellStyle name="Check Cell" xfId="30" xr:uid="{1FE106E0-5EB1-4882-8C03-4428E7452C6E}"/>
    <cellStyle name="Explanatory Text" xfId="31" xr:uid="{6E0E8FDA-AD32-4CF4-8197-79EC659D3314}"/>
    <cellStyle name="Good" xfId="32" xr:uid="{926EA488-EBD1-427C-83A3-C2ED1507B2CB}"/>
    <cellStyle name="Heading 1" xfId="33" xr:uid="{745FB1F2-E2AA-42DF-ABDA-BF262B715809}"/>
    <cellStyle name="Heading 2" xfId="34" xr:uid="{676D4177-3DD0-44C5-8454-BCDA1EBD4290}"/>
    <cellStyle name="Heading 3" xfId="35" xr:uid="{8897E081-C5E5-4CF9-A36F-A7BD0E29C2A6}"/>
    <cellStyle name="Heading 4" xfId="36" xr:uid="{AB97322D-CB92-474C-8BC6-5532DE1FE839}"/>
    <cellStyle name="Input" xfId="37" xr:uid="{9CA52A4F-1BF1-4AF4-B423-55E7D87591EE}"/>
    <cellStyle name="Linked Cell" xfId="38" xr:uid="{BF9FD540-A565-4017-A4FA-6FCE34C14D49}"/>
    <cellStyle name="Milliers 2" xfId="47" xr:uid="{223CB19D-FA89-4098-A426-FC4848F81A69}"/>
    <cellStyle name="Milliers 3" xfId="45" xr:uid="{74D1D48F-CA1E-4520-BA45-4B46302597A1}"/>
    <cellStyle name="Neutral" xfId="39" xr:uid="{F524A7F4-B587-4564-8A50-56B9EB01B76B}"/>
    <cellStyle name="Normal" xfId="0" builtinId="0"/>
    <cellStyle name="Normal 2" xfId="2" xr:uid="{CBCFB9D2-C0A2-4514-BEA6-C8B93D634EB9}"/>
    <cellStyle name="Normal 2 2" xfId="46" xr:uid="{28584CCB-031A-4965-9279-3164AC382367}"/>
    <cellStyle name="Normal 2 3" xfId="3" xr:uid="{6C3786B7-3D25-4A7A-92B8-E9FDC584BBC1}"/>
    <cellStyle name="Note 2" xfId="40" xr:uid="{AD9F6832-48B5-4615-A460-15A014A3EB86}"/>
    <cellStyle name="Output" xfId="41" xr:uid="{9A17EEFF-3CB3-4392-AB30-4CE6647C856A}"/>
    <cellStyle name="Pourcentage" xfId="1" builtinId="5"/>
    <cellStyle name="Title" xfId="42" xr:uid="{0481064F-A260-400D-9531-E00F51F58C27}"/>
    <cellStyle name="Total 2" xfId="43" xr:uid="{5DC25EA8-FF6F-4CE6-8C0D-43595B525D16}"/>
    <cellStyle name="Warning Text" xfId="44" xr:uid="{0CCD4872-9E9D-4D9C-9529-6495FF85028C}"/>
  </cellStyles>
  <dxfs count="0"/>
  <tableStyles count="0" defaultTableStyle="TableStyleMedium2" defaultPivotStyle="PivotStyleLight16"/>
  <colors>
    <mruColors>
      <color rgb="FF009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12022/Support/Doc%20Strat/TEST.xlsx" TargetMode="External"/><Relationship Id="rId1" Type="http://schemas.openxmlformats.org/officeDocument/2006/relationships/externalLinkPath" Target="/sites/GED-RI/Resultats/T12022/Support/Doc%20Strat/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  <pageSetUpPr fitToPage="1"/>
  </sheetPr>
  <dimension ref="A1:AR19"/>
  <sheetViews>
    <sheetView showGridLines="0" zoomScale="85" zoomScaleNormal="85" workbookViewId="0">
      <selection activeCell="AM3" sqref="AM3"/>
    </sheetView>
  </sheetViews>
  <sheetFormatPr baseColWidth="10" defaultColWidth="10.85546875" defaultRowHeight="18.75" outlineLevelCol="1" x14ac:dyDescent="0.3"/>
  <cols>
    <col min="1" max="1" width="67.5703125" style="211" customWidth="1"/>
    <col min="2" max="2" width="1.85546875" style="211" customWidth="1"/>
    <col min="3" max="4" width="12.7109375" style="212" hidden="1" customWidth="1" outlineLevel="1"/>
    <col min="5" max="6" width="12.7109375" style="211" hidden="1" customWidth="1" outlineLevel="1"/>
    <col min="7" max="7" width="1.85546875" style="211" hidden="1" customWidth="1" outlineLevel="1"/>
    <col min="8" max="11" width="12.7109375" style="211" hidden="1" customWidth="1" outlineLevel="1"/>
    <col min="12" max="12" width="1.85546875" style="211" hidden="1" customWidth="1" outlineLevel="1"/>
    <col min="13" max="16" width="12.7109375" style="211" hidden="1" customWidth="1" outlineLevel="1"/>
    <col min="17" max="17" width="1.85546875" style="211" hidden="1" customWidth="1" outlineLevel="1"/>
    <col min="18" max="21" width="12.7109375" style="211" hidden="1" customWidth="1" outlineLevel="1"/>
    <col min="22" max="22" width="1.7109375" style="5" hidden="1" customWidth="1" outlineLevel="1"/>
    <col min="23" max="23" width="12.7109375" style="5" hidden="1" customWidth="1" outlineLevel="1"/>
    <col min="24" max="26" width="13" style="5" hidden="1" customWidth="1" outlineLevel="1"/>
    <col min="27" max="27" width="2.42578125" style="5" hidden="1" customWidth="1" outlineLevel="1"/>
    <col min="28" max="28" width="13" style="5" customWidth="1" collapsed="1"/>
    <col min="29" max="31" width="13" style="5" customWidth="1"/>
    <col min="32" max="32" width="2.140625" style="5" customWidth="1" collapsed="1"/>
    <col min="33" max="36" width="13" style="5" bestFit="1" customWidth="1"/>
    <col min="37" max="37" width="2.140625" style="5" customWidth="1" collapsed="1"/>
    <col min="38" max="41" width="13" style="5" bestFit="1" customWidth="1"/>
    <col min="42" max="16384" width="10.85546875" style="5"/>
  </cols>
  <sheetData>
    <row r="1" spans="1:44" s="1" customFormat="1" x14ac:dyDescent="0.25">
      <c r="A1" s="204"/>
      <c r="B1" s="205"/>
      <c r="C1" s="206"/>
      <c r="D1" s="206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44" s="1" customFormat="1" x14ac:dyDescent="0.25">
      <c r="A2" s="7" t="s">
        <v>386</v>
      </c>
      <c r="B2" s="205"/>
      <c r="C2" s="206"/>
      <c r="D2" s="206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7"/>
      <c r="T2" s="207"/>
      <c r="U2" s="207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s="4" customFormat="1" x14ac:dyDescent="0.25">
      <c r="A3" s="80" t="s">
        <v>0</v>
      </c>
      <c r="B3" s="208"/>
      <c r="C3" s="209"/>
      <c r="D3" s="209"/>
      <c r="E3" s="208"/>
      <c r="F3" s="208"/>
      <c r="G3" s="208"/>
      <c r="H3" s="208"/>
      <c r="I3" s="210"/>
      <c r="J3" s="208"/>
      <c r="K3" s="208"/>
      <c r="L3" s="208"/>
      <c r="M3" s="208"/>
      <c r="N3" s="208"/>
      <c r="O3" s="208"/>
      <c r="P3" s="208"/>
      <c r="Q3" s="208"/>
      <c r="R3" s="210"/>
      <c r="S3" s="208"/>
      <c r="T3" s="208"/>
      <c r="U3" s="208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4" ht="19.5" thickBot="1" x14ac:dyDescent="0.35">
      <c r="C4" s="527" t="s">
        <v>1</v>
      </c>
      <c r="D4" s="527"/>
      <c r="E4" s="527"/>
      <c r="F4" s="527"/>
      <c r="H4" s="527" t="s">
        <v>1</v>
      </c>
      <c r="I4" s="527"/>
      <c r="J4" s="527"/>
      <c r="K4" s="527"/>
      <c r="M4" s="527" t="s">
        <v>1</v>
      </c>
      <c r="N4" s="527"/>
      <c r="O4" s="527"/>
      <c r="P4" s="527"/>
      <c r="R4" s="527" t="s">
        <v>1</v>
      </c>
      <c r="S4" s="527"/>
      <c r="T4" s="527"/>
      <c r="U4" s="527"/>
      <c r="W4" s="527" t="s">
        <v>1</v>
      </c>
      <c r="X4" s="527"/>
      <c r="Y4" s="527"/>
      <c r="Z4" s="527"/>
      <c r="AB4" s="527" t="s">
        <v>1</v>
      </c>
      <c r="AC4" s="527"/>
      <c r="AD4" s="527"/>
      <c r="AE4" s="527"/>
      <c r="AG4" s="527" t="s">
        <v>1</v>
      </c>
      <c r="AH4" s="527"/>
      <c r="AI4" s="527"/>
      <c r="AJ4" s="527"/>
      <c r="AL4" s="527" t="s">
        <v>1</v>
      </c>
      <c r="AM4" s="527"/>
      <c r="AN4" s="527"/>
      <c r="AO4" s="527"/>
    </row>
    <row r="5" spans="1:44" ht="22.5" customHeight="1" thickBot="1" x14ac:dyDescent="0.35">
      <c r="B5" s="213"/>
      <c r="C5" s="530">
        <v>2019</v>
      </c>
      <c r="D5" s="528"/>
      <c r="E5" s="528"/>
      <c r="F5" s="531"/>
      <c r="G5" s="213"/>
      <c r="H5" s="532" t="s">
        <v>2</v>
      </c>
      <c r="I5" s="533"/>
      <c r="J5" s="533"/>
      <c r="K5" s="534"/>
      <c r="L5" s="213"/>
      <c r="M5" s="532" t="s">
        <v>3</v>
      </c>
      <c r="N5" s="533"/>
      <c r="O5" s="533"/>
      <c r="P5" s="534"/>
      <c r="Q5" s="214"/>
      <c r="R5" s="528" t="s">
        <v>288</v>
      </c>
      <c r="S5" s="528"/>
      <c r="T5" s="528"/>
      <c r="U5" s="529"/>
      <c r="W5" s="528" t="s">
        <v>292</v>
      </c>
      <c r="X5" s="528"/>
      <c r="Y5" s="528"/>
      <c r="Z5" s="529"/>
      <c r="AB5" s="528">
        <v>2024</v>
      </c>
      <c r="AC5" s="528"/>
      <c r="AD5" s="528"/>
      <c r="AE5" s="529"/>
      <c r="AG5" s="528">
        <v>2025</v>
      </c>
      <c r="AH5" s="528"/>
      <c r="AI5" s="528"/>
      <c r="AJ5" s="529"/>
      <c r="AL5" s="528">
        <v>2026</v>
      </c>
      <c r="AM5" s="528"/>
      <c r="AN5" s="528"/>
      <c r="AO5" s="529"/>
    </row>
    <row r="6" spans="1:44" ht="19.5" thickBot="1" x14ac:dyDescent="0.3">
      <c r="A6" s="9" t="s">
        <v>4</v>
      </c>
      <c r="B6" s="215"/>
      <c r="C6" s="248">
        <v>43555</v>
      </c>
      <c r="D6" s="249">
        <v>43646</v>
      </c>
      <c r="E6" s="249">
        <v>43738</v>
      </c>
      <c r="F6" s="250">
        <v>43830</v>
      </c>
      <c r="G6" s="251"/>
      <c r="H6" s="327">
        <v>43921</v>
      </c>
      <c r="I6" s="328">
        <v>44012</v>
      </c>
      <c r="J6" s="328">
        <v>44104</v>
      </c>
      <c r="K6" s="252">
        <v>44196</v>
      </c>
      <c r="L6" s="251"/>
      <c r="M6" s="327">
        <v>44286</v>
      </c>
      <c r="N6" s="328">
        <v>44377</v>
      </c>
      <c r="O6" s="328">
        <v>44469</v>
      </c>
      <c r="P6" s="252">
        <v>44561</v>
      </c>
      <c r="Q6" s="253"/>
      <c r="R6" s="327">
        <v>44651</v>
      </c>
      <c r="S6" s="328">
        <v>44742</v>
      </c>
      <c r="T6" s="328">
        <v>44834</v>
      </c>
      <c r="U6" s="254">
        <v>44926</v>
      </c>
      <c r="W6" s="327">
        <v>45016</v>
      </c>
      <c r="X6" s="328">
        <v>45107</v>
      </c>
      <c r="Y6" s="328">
        <v>45199</v>
      </c>
      <c r="Z6" s="254">
        <v>45291</v>
      </c>
      <c r="AB6" s="327">
        <v>45382</v>
      </c>
      <c r="AC6" s="328">
        <v>45473</v>
      </c>
      <c r="AD6" s="328">
        <v>45565</v>
      </c>
      <c r="AE6" s="254">
        <v>45657</v>
      </c>
      <c r="AG6" s="327">
        <v>45747</v>
      </c>
      <c r="AH6" s="328">
        <v>45838</v>
      </c>
      <c r="AI6" s="328">
        <v>45930</v>
      </c>
      <c r="AJ6" s="254">
        <v>46022</v>
      </c>
      <c r="AL6" s="327">
        <v>46112</v>
      </c>
      <c r="AM6" s="328">
        <v>46203</v>
      </c>
      <c r="AN6" s="328">
        <v>46295</v>
      </c>
      <c r="AO6" s="254">
        <v>46387</v>
      </c>
    </row>
    <row r="7" spans="1:44" ht="20.25" customHeight="1" x14ac:dyDescent="0.3">
      <c r="A7" s="322" t="s">
        <v>5</v>
      </c>
      <c r="B7" s="216"/>
      <c r="C7" s="217">
        <v>21287</v>
      </c>
      <c r="D7" s="217">
        <v>21298</v>
      </c>
      <c r="E7" s="217">
        <v>20142</v>
      </c>
      <c r="F7" s="218">
        <v>20239</v>
      </c>
      <c r="G7" s="219"/>
      <c r="H7" s="225">
        <v>20259</v>
      </c>
      <c r="I7" s="217">
        <v>20371</v>
      </c>
      <c r="J7" s="217">
        <v>19831</v>
      </c>
      <c r="K7" s="222">
        <v>21497</v>
      </c>
      <c r="L7" s="219"/>
      <c r="M7" s="225">
        <v>21364</v>
      </c>
      <c r="N7" s="217">
        <v>20942</v>
      </c>
      <c r="O7" s="217">
        <v>20955</v>
      </c>
      <c r="P7" s="222">
        <v>21675</v>
      </c>
      <c r="Q7" s="223"/>
      <c r="R7" s="225">
        <v>22113</v>
      </c>
      <c r="S7" s="217">
        <v>22827</v>
      </c>
      <c r="T7" s="217">
        <v>22889</v>
      </c>
      <c r="U7" s="222">
        <v>31013</v>
      </c>
      <c r="W7" s="225">
        <v>31362</v>
      </c>
      <c r="X7" s="217">
        <v>31811</v>
      </c>
      <c r="Y7" s="217">
        <v>31757</v>
      </c>
      <c r="Z7" s="222">
        <v>31789</v>
      </c>
      <c r="AB7" s="225">
        <v>31983</v>
      </c>
      <c r="AC7" s="217">
        <v>31842</v>
      </c>
      <c r="AD7" s="450">
        <v>31844</v>
      </c>
      <c r="AE7" s="222">
        <v>33381</v>
      </c>
      <c r="AG7" s="225">
        <v>33365</v>
      </c>
      <c r="AH7" s="217">
        <v>33117</v>
      </c>
      <c r="AI7" s="481">
        <v>32966</v>
      </c>
      <c r="AJ7" s="222">
        <v>33189</v>
      </c>
      <c r="AL7" s="225">
        <v>33209</v>
      </c>
      <c r="AM7" s="217"/>
      <c r="AN7" s="481"/>
      <c r="AO7" s="222"/>
    </row>
    <row r="8" spans="1:44" ht="20.25" customHeight="1" x14ac:dyDescent="0.3">
      <c r="A8" s="323" t="s">
        <v>6</v>
      </c>
      <c r="B8" s="216"/>
      <c r="C8" s="217">
        <v>18006</v>
      </c>
      <c r="D8" s="217">
        <v>19193</v>
      </c>
      <c r="E8" s="217">
        <v>20532</v>
      </c>
      <c r="F8" s="224">
        <v>19115</v>
      </c>
      <c r="G8" s="219"/>
      <c r="H8" s="225">
        <v>20184</v>
      </c>
      <c r="I8" s="217">
        <v>21091</v>
      </c>
      <c r="J8" s="217">
        <v>19743</v>
      </c>
      <c r="K8" s="224">
        <v>19085</v>
      </c>
      <c r="L8" s="219"/>
      <c r="M8" s="225">
        <v>19563</v>
      </c>
      <c r="N8" s="217">
        <v>21143</v>
      </c>
      <c r="O8" s="217">
        <v>21762</v>
      </c>
      <c r="P8" s="224">
        <v>22933</v>
      </c>
      <c r="Q8" s="223"/>
      <c r="R8" s="225">
        <v>22199</v>
      </c>
      <c r="S8" s="217">
        <v>24542</v>
      </c>
      <c r="T8" s="217">
        <v>25079</v>
      </c>
      <c r="U8" s="224">
        <v>29463</v>
      </c>
      <c r="W8" s="225">
        <v>27877</v>
      </c>
      <c r="X8" s="217">
        <v>27897</v>
      </c>
      <c r="Y8" s="217">
        <v>28252</v>
      </c>
      <c r="Z8" s="224">
        <v>28957</v>
      </c>
      <c r="AB8" s="225">
        <v>28119</v>
      </c>
      <c r="AC8" s="217">
        <v>28840</v>
      </c>
      <c r="AD8" s="217">
        <v>29562</v>
      </c>
      <c r="AE8" s="224">
        <v>29644</v>
      </c>
      <c r="AG8" s="225">
        <v>29398</v>
      </c>
      <c r="AH8" s="217">
        <v>28819</v>
      </c>
      <c r="AI8" s="481">
        <v>29744</v>
      </c>
      <c r="AJ8" s="224">
        <v>30818</v>
      </c>
      <c r="AL8" s="225">
        <v>30768</v>
      </c>
      <c r="AM8" s="217"/>
      <c r="AN8" s="481"/>
      <c r="AO8" s="224"/>
    </row>
    <row r="9" spans="1:44" s="6" customFormat="1" ht="20.25" customHeight="1" x14ac:dyDescent="0.3">
      <c r="A9" s="324" t="s">
        <v>7</v>
      </c>
      <c r="B9" s="226"/>
      <c r="C9" s="227">
        <v>338</v>
      </c>
      <c r="D9" s="227">
        <v>0</v>
      </c>
      <c r="E9" s="227">
        <v>0</v>
      </c>
      <c r="F9" s="306">
        <v>0</v>
      </c>
      <c r="G9" s="228"/>
      <c r="H9" s="229">
        <v>0</v>
      </c>
      <c r="I9" s="227">
        <v>0</v>
      </c>
      <c r="J9" s="227">
        <v>333</v>
      </c>
      <c r="K9" s="230">
        <v>41</v>
      </c>
      <c r="L9" s="228"/>
      <c r="M9" s="229">
        <v>12</v>
      </c>
      <c r="N9" s="227">
        <v>12</v>
      </c>
      <c r="O9" s="227">
        <v>9</v>
      </c>
      <c r="P9" s="230">
        <v>34</v>
      </c>
      <c r="Q9" s="231"/>
      <c r="R9" s="229">
        <v>49</v>
      </c>
      <c r="S9" s="227">
        <v>275</v>
      </c>
      <c r="T9" s="227">
        <v>369</v>
      </c>
      <c r="U9" s="230">
        <v>119</v>
      </c>
      <c r="W9" s="229">
        <v>0</v>
      </c>
      <c r="X9" s="227">
        <v>0</v>
      </c>
      <c r="Y9" s="227">
        <v>411</v>
      </c>
      <c r="Z9" s="306">
        <v>0</v>
      </c>
      <c r="AB9" s="229">
        <v>0</v>
      </c>
      <c r="AC9" s="227">
        <v>104</v>
      </c>
      <c r="AD9" s="227">
        <v>105</v>
      </c>
      <c r="AE9" s="306">
        <v>59</v>
      </c>
      <c r="AG9" s="229">
        <v>0</v>
      </c>
      <c r="AH9" s="227">
        <v>243</v>
      </c>
      <c r="AI9" s="482">
        <v>107</v>
      </c>
      <c r="AJ9" s="306">
        <v>112</v>
      </c>
      <c r="AL9" s="229">
        <v>114</v>
      </c>
      <c r="AM9" s="227"/>
      <c r="AN9" s="482"/>
      <c r="AO9" s="306"/>
    </row>
    <row r="10" spans="1:44" ht="20.25" customHeight="1" x14ac:dyDescent="0.3">
      <c r="A10" s="243" t="s">
        <v>8</v>
      </c>
      <c r="B10" s="216"/>
      <c r="C10" s="233">
        <v>39631</v>
      </c>
      <c r="D10" s="233">
        <v>40491</v>
      </c>
      <c r="E10" s="233">
        <v>40674</v>
      </c>
      <c r="F10" s="234">
        <v>39354</v>
      </c>
      <c r="G10" s="219"/>
      <c r="H10" s="235">
        <v>40443</v>
      </c>
      <c r="I10" s="233">
        <v>41462</v>
      </c>
      <c r="J10" s="233">
        <v>39907</v>
      </c>
      <c r="K10" s="234">
        <v>40623</v>
      </c>
      <c r="L10" s="219"/>
      <c r="M10" s="235">
        <v>40939</v>
      </c>
      <c r="N10" s="233">
        <v>42097</v>
      </c>
      <c r="O10" s="233">
        <v>42726</v>
      </c>
      <c r="P10" s="234">
        <v>44642</v>
      </c>
      <c r="Q10" s="223"/>
      <c r="R10" s="235">
        <v>44361</v>
      </c>
      <c r="S10" s="233">
        <v>47644</v>
      </c>
      <c r="T10" s="233">
        <v>48337</v>
      </c>
      <c r="U10" s="234">
        <v>60595</v>
      </c>
      <c r="W10" s="235">
        <v>59239</v>
      </c>
      <c r="X10" s="233">
        <v>59708</v>
      </c>
      <c r="Y10" s="233">
        <v>60420</v>
      </c>
      <c r="Z10" s="234">
        <v>60746</v>
      </c>
      <c r="AB10" s="235">
        <v>60102</v>
      </c>
      <c r="AC10" s="233">
        <v>60786</v>
      </c>
      <c r="AD10" s="233">
        <v>61511</v>
      </c>
      <c r="AE10" s="234">
        <v>63084</v>
      </c>
      <c r="AG10" s="235">
        <v>62763</v>
      </c>
      <c r="AH10" s="233">
        <v>62179</v>
      </c>
      <c r="AI10" s="483">
        <v>62817</v>
      </c>
      <c r="AJ10" s="234">
        <v>64119</v>
      </c>
      <c r="AL10" s="235">
        <v>64091</v>
      </c>
      <c r="AM10" s="233"/>
      <c r="AN10" s="483"/>
      <c r="AO10" s="234"/>
    </row>
    <row r="11" spans="1:44" ht="22.5" customHeight="1" x14ac:dyDescent="0.3">
      <c r="A11" s="236"/>
      <c r="B11" s="219"/>
      <c r="C11" s="237"/>
      <c r="D11" s="237"/>
      <c r="E11" s="237"/>
      <c r="F11" s="238"/>
      <c r="G11" s="219"/>
      <c r="H11" s="237"/>
      <c r="I11" s="237"/>
      <c r="J11" s="237"/>
      <c r="K11" s="239"/>
      <c r="L11" s="219"/>
      <c r="M11" s="240"/>
      <c r="N11" s="240"/>
      <c r="O11" s="240"/>
      <c r="P11" s="241"/>
      <c r="Q11" s="219"/>
      <c r="R11" s="240"/>
      <c r="S11" s="240"/>
      <c r="T11" s="240"/>
      <c r="U11" s="241"/>
      <c r="W11" s="240"/>
      <c r="X11" s="426"/>
      <c r="Y11" s="240"/>
      <c r="Z11" s="241"/>
      <c r="AB11" s="240"/>
      <c r="AC11" s="426"/>
      <c r="AD11" s="240"/>
      <c r="AE11" s="241"/>
      <c r="AG11" s="240"/>
      <c r="AH11" s="426"/>
      <c r="AI11" s="240"/>
      <c r="AJ11" s="241"/>
      <c r="AL11" s="240"/>
      <c r="AM11" s="426"/>
      <c r="AN11" s="240"/>
      <c r="AO11" s="241"/>
    </row>
    <row r="12" spans="1:44" ht="20.25" customHeight="1" x14ac:dyDescent="0.3">
      <c r="A12" s="322" t="s">
        <v>9</v>
      </c>
      <c r="B12" s="223"/>
      <c r="C12" s="217">
        <v>10964</v>
      </c>
      <c r="D12" s="217">
        <v>10571</v>
      </c>
      <c r="E12" s="217">
        <v>11224</v>
      </c>
      <c r="F12" s="242">
        <v>11800</v>
      </c>
      <c r="G12" s="219"/>
      <c r="H12" s="220">
        <v>11551</v>
      </c>
      <c r="I12" s="221">
        <v>11451</v>
      </c>
      <c r="J12" s="221">
        <v>11288</v>
      </c>
      <c r="K12" s="222">
        <v>11803</v>
      </c>
      <c r="L12" s="219"/>
      <c r="M12" s="220">
        <v>11977</v>
      </c>
      <c r="N12" s="221">
        <v>11710</v>
      </c>
      <c r="O12" s="221">
        <v>12129</v>
      </c>
      <c r="P12" s="222">
        <v>12789</v>
      </c>
      <c r="Q12" s="219"/>
      <c r="R12" s="220">
        <v>12958</v>
      </c>
      <c r="S12" s="221">
        <v>12974</v>
      </c>
      <c r="T12" s="221">
        <v>13609</v>
      </c>
      <c r="U12" s="222">
        <v>13932</v>
      </c>
      <c r="W12" s="220">
        <v>13773</v>
      </c>
      <c r="X12" s="221">
        <v>13572</v>
      </c>
      <c r="Y12" s="221">
        <v>13841</v>
      </c>
      <c r="Z12" s="222">
        <v>14112</v>
      </c>
      <c r="AB12" s="220">
        <v>13965</v>
      </c>
      <c r="AC12" s="221">
        <v>13510</v>
      </c>
      <c r="AD12" s="221">
        <v>13954</v>
      </c>
      <c r="AE12" s="222">
        <v>14512</v>
      </c>
      <c r="AG12" s="220">
        <v>14274</v>
      </c>
      <c r="AH12" s="473">
        <v>13800</v>
      </c>
      <c r="AI12" s="484">
        <v>14317</v>
      </c>
      <c r="AJ12" s="222">
        <v>14851</v>
      </c>
      <c r="AL12" s="220">
        <v>14837</v>
      </c>
      <c r="AM12" s="473"/>
      <c r="AN12" s="484"/>
      <c r="AO12" s="222"/>
    </row>
    <row r="13" spans="1:44" ht="20.25" customHeight="1" x14ac:dyDescent="0.3">
      <c r="A13" s="323" t="s">
        <v>10</v>
      </c>
      <c r="B13" s="223"/>
      <c r="C13" s="217">
        <v>9152</v>
      </c>
      <c r="D13" s="217">
        <v>9960</v>
      </c>
      <c r="E13" s="217">
        <v>8673</v>
      </c>
      <c r="F13" s="224">
        <v>8108</v>
      </c>
      <c r="G13" s="219"/>
      <c r="H13" s="225">
        <v>9050</v>
      </c>
      <c r="I13" s="217">
        <v>10170</v>
      </c>
      <c r="J13" s="217">
        <v>9390</v>
      </c>
      <c r="K13" s="224">
        <v>9436</v>
      </c>
      <c r="L13" s="219"/>
      <c r="M13" s="225">
        <v>8623</v>
      </c>
      <c r="N13" s="217">
        <v>9211</v>
      </c>
      <c r="O13" s="217">
        <v>9343</v>
      </c>
      <c r="P13" s="224">
        <v>9715</v>
      </c>
      <c r="Q13" s="219"/>
      <c r="R13" s="225">
        <v>9760</v>
      </c>
      <c r="S13" s="217">
        <v>11427</v>
      </c>
      <c r="T13" s="217">
        <v>11593</v>
      </c>
      <c r="U13" s="224">
        <v>16627</v>
      </c>
      <c r="W13" s="225">
        <v>16378</v>
      </c>
      <c r="X13" s="217">
        <v>16859</v>
      </c>
      <c r="Y13" s="217">
        <v>16221</v>
      </c>
      <c r="Z13" s="224">
        <v>16277</v>
      </c>
      <c r="AB13" s="225">
        <v>16277</v>
      </c>
      <c r="AC13" s="217">
        <v>16171</v>
      </c>
      <c r="AD13" s="450">
        <v>16177</v>
      </c>
      <c r="AE13" s="224">
        <v>16419</v>
      </c>
      <c r="AG13" s="225">
        <v>16414</v>
      </c>
      <c r="AH13" s="217">
        <v>16121</v>
      </c>
      <c r="AI13" s="481">
        <v>16267</v>
      </c>
      <c r="AJ13" s="224">
        <v>16160</v>
      </c>
      <c r="AL13" s="225">
        <v>16370</v>
      </c>
      <c r="AM13" s="217"/>
      <c r="AN13" s="481"/>
      <c r="AO13" s="224"/>
    </row>
    <row r="14" spans="1:44" ht="20.25" customHeight="1" x14ac:dyDescent="0.3">
      <c r="A14" s="323" t="s">
        <v>11</v>
      </c>
      <c r="B14" s="223"/>
      <c r="C14" s="217">
        <v>19185</v>
      </c>
      <c r="D14" s="217">
        <v>19960</v>
      </c>
      <c r="E14" s="217">
        <v>20777</v>
      </c>
      <c r="F14" s="224">
        <v>19446</v>
      </c>
      <c r="G14" s="219"/>
      <c r="H14" s="225">
        <v>19842</v>
      </c>
      <c r="I14" s="217">
        <v>19841</v>
      </c>
      <c r="J14" s="217">
        <v>19229</v>
      </c>
      <c r="K14" s="224">
        <v>19384</v>
      </c>
      <c r="L14" s="219"/>
      <c r="M14" s="225">
        <v>20339</v>
      </c>
      <c r="N14" s="217">
        <v>21176</v>
      </c>
      <c r="O14" s="217">
        <v>21254</v>
      </c>
      <c r="P14" s="224">
        <v>22138</v>
      </c>
      <c r="Q14" s="219"/>
      <c r="R14" s="225">
        <v>21643</v>
      </c>
      <c r="S14" s="217">
        <v>23169</v>
      </c>
      <c r="T14" s="217">
        <v>23020</v>
      </c>
      <c r="U14" s="224">
        <v>29992</v>
      </c>
      <c r="W14" s="225">
        <v>29088</v>
      </c>
      <c r="X14" s="217">
        <v>29277</v>
      </c>
      <c r="Y14" s="217">
        <v>30259</v>
      </c>
      <c r="Z14" s="224">
        <v>30357</v>
      </c>
      <c r="AB14" s="225">
        <v>29860</v>
      </c>
      <c r="AC14" s="217">
        <v>31105</v>
      </c>
      <c r="AD14" s="217">
        <v>31380</v>
      </c>
      <c r="AE14" s="224">
        <v>32153</v>
      </c>
      <c r="AG14" s="225">
        <v>32075</v>
      </c>
      <c r="AH14" s="217">
        <v>32079</v>
      </c>
      <c r="AI14" s="481">
        <v>32208</v>
      </c>
      <c r="AJ14" s="224">
        <v>33076</v>
      </c>
      <c r="AL14" s="225">
        <v>32856</v>
      </c>
      <c r="AM14" s="217"/>
      <c r="AN14" s="481"/>
      <c r="AO14" s="224"/>
    </row>
    <row r="15" spans="1:44" s="6" customFormat="1" ht="20.25" customHeight="1" x14ac:dyDescent="0.3">
      <c r="A15" s="324" t="s">
        <v>12</v>
      </c>
      <c r="B15" s="231"/>
      <c r="C15" s="227">
        <v>330</v>
      </c>
      <c r="D15" s="227">
        <v>0</v>
      </c>
      <c r="E15" s="227">
        <v>0</v>
      </c>
      <c r="F15" s="306">
        <v>0</v>
      </c>
      <c r="G15" s="228"/>
      <c r="H15" s="229">
        <v>0</v>
      </c>
      <c r="I15" s="227">
        <v>0</v>
      </c>
      <c r="J15" s="227">
        <v>0</v>
      </c>
      <c r="K15" s="306">
        <v>0</v>
      </c>
      <c r="L15" s="228"/>
      <c r="M15" s="229">
        <v>0</v>
      </c>
      <c r="N15" s="227">
        <v>0</v>
      </c>
      <c r="O15" s="227">
        <v>0</v>
      </c>
      <c r="P15" s="306">
        <v>0</v>
      </c>
      <c r="Q15" s="228"/>
      <c r="R15" s="229">
        <v>0</v>
      </c>
      <c r="S15" s="227">
        <v>74</v>
      </c>
      <c r="T15" s="227">
        <v>115</v>
      </c>
      <c r="U15" s="306">
        <v>44</v>
      </c>
      <c r="W15" s="229">
        <v>0</v>
      </c>
      <c r="X15" s="227">
        <v>0</v>
      </c>
      <c r="Y15" s="227">
        <v>99</v>
      </c>
      <c r="Z15" s="306">
        <v>0</v>
      </c>
      <c r="AB15" s="229">
        <v>0</v>
      </c>
      <c r="AC15" s="227">
        <v>0</v>
      </c>
      <c r="AD15" s="227">
        <v>0</v>
      </c>
      <c r="AE15" s="306">
        <v>0</v>
      </c>
      <c r="AG15" s="229">
        <v>0</v>
      </c>
      <c r="AH15" s="227">
        <v>179</v>
      </c>
      <c r="AI15" s="482">
        <v>25</v>
      </c>
      <c r="AJ15" s="306">
        <v>32</v>
      </c>
      <c r="AL15" s="229">
        <v>28</v>
      </c>
      <c r="AM15" s="227"/>
      <c r="AN15" s="482"/>
      <c r="AO15" s="306"/>
    </row>
    <row r="16" spans="1:44" ht="20.25" customHeight="1" x14ac:dyDescent="0.3">
      <c r="A16" s="243" t="s">
        <v>13</v>
      </c>
      <c r="B16" s="223"/>
      <c r="C16" s="233">
        <v>39631</v>
      </c>
      <c r="D16" s="233">
        <v>40491</v>
      </c>
      <c r="E16" s="233">
        <v>40674</v>
      </c>
      <c r="F16" s="234">
        <v>39354</v>
      </c>
      <c r="G16" s="219"/>
      <c r="H16" s="235">
        <v>40443</v>
      </c>
      <c r="I16" s="233">
        <v>41462</v>
      </c>
      <c r="J16" s="233">
        <v>39907</v>
      </c>
      <c r="K16" s="234">
        <v>40623</v>
      </c>
      <c r="L16" s="219"/>
      <c r="M16" s="235">
        <v>40939</v>
      </c>
      <c r="N16" s="233">
        <v>42097</v>
      </c>
      <c r="O16" s="233">
        <v>42726</v>
      </c>
      <c r="P16" s="234">
        <v>44642</v>
      </c>
      <c r="Q16" s="219"/>
      <c r="R16" s="235">
        <v>44361</v>
      </c>
      <c r="S16" s="233">
        <v>47644</v>
      </c>
      <c r="T16" s="233">
        <v>48337</v>
      </c>
      <c r="U16" s="234">
        <v>60595</v>
      </c>
      <c r="W16" s="235">
        <v>59239</v>
      </c>
      <c r="X16" s="233">
        <v>59708</v>
      </c>
      <c r="Y16" s="233">
        <v>60420</v>
      </c>
      <c r="Z16" s="234">
        <v>60746</v>
      </c>
      <c r="AB16" s="235">
        <v>60102</v>
      </c>
      <c r="AC16" s="233">
        <v>60786</v>
      </c>
      <c r="AD16" s="233">
        <v>61511</v>
      </c>
      <c r="AE16" s="234">
        <v>63084</v>
      </c>
      <c r="AG16" s="235">
        <v>62763</v>
      </c>
      <c r="AH16" s="233">
        <v>62179</v>
      </c>
      <c r="AI16" s="483">
        <v>62817</v>
      </c>
      <c r="AJ16" s="234">
        <v>64119</v>
      </c>
      <c r="AL16" s="235">
        <v>64091</v>
      </c>
      <c r="AM16" s="233"/>
      <c r="AN16" s="483"/>
      <c r="AO16" s="234"/>
    </row>
    <row r="17" spans="1:41" ht="20.100000000000001" customHeight="1" x14ac:dyDescent="0.3">
      <c r="A17" s="244"/>
      <c r="B17" s="219"/>
      <c r="C17" s="245"/>
      <c r="D17" s="245"/>
      <c r="E17" s="245"/>
      <c r="F17" s="241"/>
      <c r="G17" s="219"/>
      <c r="H17" s="245"/>
      <c r="I17" s="245"/>
      <c r="J17" s="245"/>
      <c r="K17" s="246"/>
      <c r="L17" s="219"/>
      <c r="M17" s="245"/>
      <c r="N17" s="245"/>
      <c r="O17" s="245"/>
      <c r="P17" s="241"/>
      <c r="Q17" s="219"/>
      <c r="R17" s="245"/>
      <c r="S17" s="245"/>
      <c r="T17" s="245"/>
      <c r="U17" s="241"/>
      <c r="W17" s="245"/>
      <c r="X17" s="427"/>
      <c r="Y17" s="245"/>
      <c r="Z17" s="241"/>
      <c r="AB17" s="245"/>
      <c r="AC17" s="427"/>
      <c r="AD17" s="245"/>
      <c r="AE17" s="241"/>
      <c r="AG17" s="245"/>
      <c r="AH17" s="427"/>
      <c r="AI17" s="245"/>
      <c r="AJ17" s="241"/>
      <c r="AL17" s="245"/>
      <c r="AM17" s="427"/>
      <c r="AN17" s="245"/>
      <c r="AO17" s="241"/>
    </row>
    <row r="18" spans="1:41" ht="20.25" customHeight="1" x14ac:dyDescent="0.3">
      <c r="A18" s="243" t="s">
        <v>14</v>
      </c>
      <c r="B18" s="219"/>
      <c r="C18" s="235">
        <v>-5111</v>
      </c>
      <c r="D18" s="233">
        <v>-6205</v>
      </c>
      <c r="E18" s="233">
        <v>-4643</v>
      </c>
      <c r="F18" s="234">
        <v>-2222</v>
      </c>
      <c r="G18" s="219"/>
      <c r="H18" s="235">
        <v>-3589</v>
      </c>
      <c r="I18" s="233">
        <v>-3905</v>
      </c>
      <c r="J18" s="233">
        <v>-3661</v>
      </c>
      <c r="K18" s="234">
        <v>-1981</v>
      </c>
      <c r="L18" s="219"/>
      <c r="M18" s="235">
        <v>-2643</v>
      </c>
      <c r="N18" s="233">
        <v>-2813</v>
      </c>
      <c r="O18" s="233">
        <v>-2637</v>
      </c>
      <c r="P18" s="247">
        <v>-941</v>
      </c>
      <c r="Q18" s="219"/>
      <c r="R18" s="235">
        <v>-2111</v>
      </c>
      <c r="S18" s="233">
        <v>-3705</v>
      </c>
      <c r="T18" s="233">
        <v>-3656</v>
      </c>
      <c r="U18" s="234">
        <v>-7440</v>
      </c>
      <c r="W18" s="235">
        <v>-8779</v>
      </c>
      <c r="X18" s="233">
        <v>-10573</v>
      </c>
      <c r="Y18" s="233">
        <v>-10238</v>
      </c>
      <c r="Z18" s="234">
        <v>-6251</v>
      </c>
      <c r="AB18" s="235">
        <v>-7725</v>
      </c>
      <c r="AC18" s="233">
        <v>-8734</v>
      </c>
      <c r="AD18" s="233">
        <v>-8474</v>
      </c>
      <c r="AE18" s="234">
        <v>-6066</v>
      </c>
      <c r="AG18" s="235">
        <v>-7080</v>
      </c>
      <c r="AH18" s="233">
        <v>-8528</v>
      </c>
      <c r="AI18" s="483">
        <v>-7618</v>
      </c>
      <c r="AJ18" s="234">
        <v>-4204</v>
      </c>
      <c r="AL18" s="235">
        <v>-5059</v>
      </c>
      <c r="AM18" s="233"/>
      <c r="AN18" s="483"/>
      <c r="AO18" s="234"/>
    </row>
    <row r="19" spans="1:41" ht="69.75" customHeight="1" x14ac:dyDescent="0.3">
      <c r="H19" s="431" t="s">
        <v>15</v>
      </c>
      <c r="M19" s="431" t="s">
        <v>16</v>
      </c>
      <c r="R19" s="535" t="s">
        <v>329</v>
      </c>
      <c r="S19" s="535"/>
      <c r="T19" s="535"/>
      <c r="U19" s="535"/>
      <c r="W19" s="535" t="s">
        <v>362</v>
      </c>
      <c r="X19" s="535"/>
      <c r="Y19" s="535"/>
      <c r="Z19" s="535"/>
    </row>
  </sheetData>
  <mergeCells count="18">
    <mergeCell ref="R19:U19"/>
    <mergeCell ref="W5:Z5"/>
    <mergeCell ref="W4:Z4"/>
    <mergeCell ref="W19:Z19"/>
    <mergeCell ref="AG4:AJ4"/>
    <mergeCell ref="AG5:AJ5"/>
    <mergeCell ref="AB4:AE4"/>
    <mergeCell ref="AB5:AE5"/>
    <mergeCell ref="AL4:AO4"/>
    <mergeCell ref="AL5:AO5"/>
    <mergeCell ref="C5:F5"/>
    <mergeCell ref="H5:K5"/>
    <mergeCell ref="M5:P5"/>
    <mergeCell ref="R5:U5"/>
    <mergeCell ref="C4:F4"/>
    <mergeCell ref="H4:K4"/>
    <mergeCell ref="M4:P4"/>
    <mergeCell ref="R4:U4"/>
  </mergeCells>
  <pageMargins left="0.25" right="0.25" top="0.75" bottom="0.75" header="0.3" footer="0.3"/>
  <pageSetup paperSize="9" scale="54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AW27"/>
  <sheetViews>
    <sheetView showGridLines="0" topLeftCell="A2" zoomScaleNormal="100" workbookViewId="0">
      <selection activeCell="AG3" sqref="AG3:AK3"/>
    </sheetView>
  </sheetViews>
  <sheetFormatPr baseColWidth="10" defaultColWidth="11.42578125" defaultRowHeight="18.75" outlineLevelCol="2" x14ac:dyDescent="0.3"/>
  <cols>
    <col min="1" max="1" width="66.85546875" style="81" customWidth="1"/>
    <col min="2" max="2" width="1.7109375" style="129" customWidth="1"/>
    <col min="3" max="7" width="12.7109375" style="147" hidden="1" customWidth="1" outlineLevel="2"/>
    <col min="8" max="8" width="1.7109375" style="129" hidden="1" customWidth="1" outlineLevel="1" collapsed="1"/>
    <col min="9" max="13" width="12.7109375" style="147" hidden="1" customWidth="1" outlineLevel="1"/>
    <col min="14" max="14" width="1.7109375" style="129" hidden="1" customWidth="1" outlineLevel="1"/>
    <col min="15" max="19" width="12.7109375" style="147" hidden="1" customWidth="1" outlineLevel="1"/>
    <col min="20" max="20" width="1.7109375" style="129" hidden="1" customWidth="1" outlineLevel="1"/>
    <col min="21" max="25" width="12.7109375" style="147" hidden="1" customWidth="1" outlineLevel="1"/>
    <col min="26" max="26" width="1.7109375" hidden="1" customWidth="1" outlineLevel="1"/>
    <col min="27" max="27" width="11.42578125" hidden="1" customWidth="1" outlineLevel="1" collapsed="1"/>
    <col min="28" max="31" width="11.42578125" hidden="1" customWidth="1" outlineLevel="1"/>
    <col min="32" max="32" width="1.5703125" hidden="1" customWidth="1" outlineLevel="1"/>
    <col min="33" max="33" width="12.5703125" customWidth="1" collapsed="1"/>
    <col min="34" max="37" width="11.42578125" customWidth="1"/>
    <col min="38" max="38" width="2" customWidth="1"/>
    <col min="44" max="44" width="2" customWidth="1"/>
  </cols>
  <sheetData>
    <row r="1" spans="1:49" x14ac:dyDescent="0.3">
      <c r="A1" s="7" t="s">
        <v>386</v>
      </c>
    </row>
    <row r="2" spans="1:49" ht="19.5" thickBot="1" x14ac:dyDescent="0.35">
      <c r="A2" s="80" t="s">
        <v>17</v>
      </c>
    </row>
    <row r="3" spans="1:49" ht="19.5" thickBot="1" x14ac:dyDescent="0.35">
      <c r="A3" s="211"/>
      <c r="B3" s="213"/>
      <c r="C3" s="530">
        <v>2019</v>
      </c>
      <c r="D3" s="528"/>
      <c r="E3" s="528"/>
      <c r="F3" s="528"/>
      <c r="G3" s="531"/>
      <c r="H3" s="130"/>
      <c r="I3" s="528">
        <v>2020</v>
      </c>
      <c r="J3" s="528"/>
      <c r="K3" s="528"/>
      <c r="L3" s="528"/>
      <c r="M3" s="531"/>
      <c r="O3" s="532">
        <v>2021</v>
      </c>
      <c r="P3" s="533"/>
      <c r="Q3" s="533"/>
      <c r="R3" s="533"/>
      <c r="S3" s="534"/>
      <c r="U3" s="532">
        <v>2022</v>
      </c>
      <c r="V3" s="533"/>
      <c r="W3" s="533"/>
      <c r="X3" s="533"/>
      <c r="Y3" s="534"/>
      <c r="AA3" s="532">
        <v>2023</v>
      </c>
      <c r="AB3" s="533"/>
      <c r="AC3" s="533"/>
      <c r="AD3" s="533"/>
      <c r="AE3" s="534"/>
      <c r="AG3" s="532">
        <v>2024</v>
      </c>
      <c r="AH3" s="533"/>
      <c r="AI3" s="533"/>
      <c r="AJ3" s="533"/>
      <c r="AK3" s="534"/>
      <c r="AM3" s="532">
        <v>2025</v>
      </c>
      <c r="AN3" s="533"/>
      <c r="AO3" s="533"/>
      <c r="AP3" s="533"/>
      <c r="AQ3" s="534"/>
      <c r="AS3" s="532">
        <v>2026</v>
      </c>
      <c r="AT3" s="533"/>
      <c r="AU3" s="533"/>
      <c r="AV3" s="533"/>
      <c r="AW3" s="534"/>
    </row>
    <row r="4" spans="1:49" ht="19.5" thickBot="1" x14ac:dyDescent="0.35">
      <c r="A4" s="9" t="s">
        <v>4</v>
      </c>
      <c r="B4" s="215"/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30"/>
      <c r="I4" s="12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  <c r="AM4" s="14" t="s">
        <v>18</v>
      </c>
      <c r="AN4" s="12" t="s">
        <v>19</v>
      </c>
      <c r="AO4" s="12" t="s">
        <v>20</v>
      </c>
      <c r="AP4" s="12" t="s">
        <v>21</v>
      </c>
      <c r="AQ4" s="15" t="s">
        <v>22</v>
      </c>
      <c r="AS4" s="14" t="s">
        <v>18</v>
      </c>
      <c r="AT4" s="12" t="s">
        <v>19</v>
      </c>
      <c r="AU4" s="12" t="s">
        <v>20</v>
      </c>
      <c r="AV4" s="12" t="s">
        <v>21</v>
      </c>
      <c r="AW4" s="15" t="s">
        <v>22</v>
      </c>
    </row>
    <row r="5" spans="1:49" ht="20.25" customHeight="1" x14ac:dyDescent="0.3">
      <c r="A5" s="255" t="s">
        <v>23</v>
      </c>
      <c r="B5" s="256"/>
      <c r="C5" s="257">
        <v>7933</v>
      </c>
      <c r="D5" s="257">
        <v>9513</v>
      </c>
      <c r="E5" s="257">
        <v>10155</v>
      </c>
      <c r="F5" s="257">
        <v>10328</v>
      </c>
      <c r="G5" s="258">
        <v>37929</v>
      </c>
      <c r="H5" s="256"/>
      <c r="I5" s="257">
        <v>7219</v>
      </c>
      <c r="J5" s="257">
        <v>7539</v>
      </c>
      <c r="K5" s="257">
        <v>10190</v>
      </c>
      <c r="L5" s="257">
        <v>9746</v>
      </c>
      <c r="M5" s="258">
        <v>34694</v>
      </c>
      <c r="N5" s="350"/>
      <c r="O5" s="259">
        <v>7742</v>
      </c>
      <c r="P5" s="257">
        <v>9675</v>
      </c>
      <c r="Q5" s="260">
        <v>10100</v>
      </c>
      <c r="R5" s="257">
        <v>10072</v>
      </c>
      <c r="S5" s="258">
        <v>37589</v>
      </c>
      <c r="T5" s="261"/>
      <c r="U5" s="259">
        <v>8204</v>
      </c>
      <c r="V5" s="257">
        <v>10327</v>
      </c>
      <c r="W5" s="257">
        <v>11146</v>
      </c>
      <c r="X5" s="257">
        <v>14645</v>
      </c>
      <c r="Y5" s="258">
        <v>44322</v>
      </c>
      <c r="AA5" s="259">
        <v>12007</v>
      </c>
      <c r="AB5" s="257">
        <v>14129</v>
      </c>
      <c r="AC5" s="257">
        <v>14752</v>
      </c>
      <c r="AD5" s="257">
        <v>15129</v>
      </c>
      <c r="AE5" s="258">
        <v>56017</v>
      </c>
      <c r="AG5" s="259">
        <v>12314</v>
      </c>
      <c r="AH5" s="257">
        <v>14202</v>
      </c>
      <c r="AI5" s="257">
        <v>14976</v>
      </c>
      <c r="AJ5" s="257">
        <v>15260</v>
      </c>
      <c r="AK5" s="258">
        <v>56752</v>
      </c>
      <c r="AM5" s="259">
        <v>12585</v>
      </c>
      <c r="AN5" s="257">
        <v>14285</v>
      </c>
      <c r="AO5" s="485">
        <v>14987</v>
      </c>
      <c r="AP5" s="257">
        <v>15020</v>
      </c>
      <c r="AQ5" s="258">
        <v>56877</v>
      </c>
      <c r="AS5" s="259">
        <v>12183</v>
      </c>
      <c r="AT5" s="257"/>
      <c r="AU5" s="485"/>
      <c r="AV5" s="257"/>
      <c r="AW5" s="258"/>
    </row>
    <row r="6" spans="1:49" ht="20.25" customHeight="1" x14ac:dyDescent="0.3">
      <c r="A6" s="9" t="s">
        <v>274</v>
      </c>
      <c r="B6" s="262"/>
      <c r="C6" s="344"/>
      <c r="D6" s="344"/>
      <c r="E6" s="344"/>
      <c r="F6" s="344"/>
      <c r="G6" s="345"/>
      <c r="H6" s="262"/>
      <c r="I6" s="344"/>
      <c r="J6" s="344"/>
      <c r="K6" s="344"/>
      <c r="L6" s="344"/>
      <c r="M6" s="345"/>
      <c r="N6" s="351"/>
      <c r="O6" s="346"/>
      <c r="P6" s="344"/>
      <c r="Q6" s="344"/>
      <c r="R6" s="344"/>
      <c r="S6" s="264">
        <v>1734</v>
      </c>
      <c r="T6" s="351"/>
      <c r="U6" s="346"/>
      <c r="V6" s="344"/>
      <c r="W6" s="344"/>
      <c r="X6" s="344"/>
      <c r="Y6" s="264">
        <v>2018</v>
      </c>
      <c r="AA6" s="265">
        <v>9</v>
      </c>
      <c r="AB6" s="263">
        <v>718</v>
      </c>
      <c r="AC6" s="263">
        <v>896</v>
      </c>
      <c r="AD6" s="263">
        <v>788</v>
      </c>
      <c r="AE6" s="264">
        <v>2411</v>
      </c>
      <c r="AG6" s="265">
        <v>26</v>
      </c>
      <c r="AH6" s="263">
        <v>721</v>
      </c>
      <c r="AI6" s="263">
        <v>972</v>
      </c>
      <c r="AJ6" s="263">
        <v>816</v>
      </c>
      <c r="AK6" s="264">
        <v>2535</v>
      </c>
      <c r="AM6" s="265">
        <v>69</v>
      </c>
      <c r="AN6" s="263">
        <v>727</v>
      </c>
      <c r="AO6" s="486">
        <v>1018</v>
      </c>
      <c r="AP6" s="263">
        <v>841</v>
      </c>
      <c r="AQ6" s="264">
        <v>2655</v>
      </c>
      <c r="AS6" s="265">
        <v>77</v>
      </c>
      <c r="AT6" s="263"/>
      <c r="AU6" s="486"/>
      <c r="AV6" s="263"/>
      <c r="AW6" s="264"/>
    </row>
    <row r="7" spans="1:49" ht="37.5" x14ac:dyDescent="0.3">
      <c r="A7" s="266" t="s">
        <v>275</v>
      </c>
      <c r="B7" s="267"/>
      <c r="C7" s="347"/>
      <c r="D7" s="347"/>
      <c r="E7" s="347"/>
      <c r="F7" s="347"/>
      <c r="G7" s="348"/>
      <c r="H7" s="267"/>
      <c r="I7" s="347"/>
      <c r="J7" s="347"/>
      <c r="K7" s="347"/>
      <c r="L7" s="347"/>
      <c r="M7" s="348"/>
      <c r="N7" s="268"/>
      <c r="O7" s="349"/>
      <c r="P7" s="347"/>
      <c r="Q7" s="347"/>
      <c r="R7" s="347"/>
      <c r="S7" s="32">
        <v>-41</v>
      </c>
      <c r="T7" s="261"/>
      <c r="U7" s="349"/>
      <c r="V7" s="347"/>
      <c r="W7" s="347"/>
      <c r="X7" s="347"/>
      <c r="Y7" s="32">
        <v>-56</v>
      </c>
      <c r="AA7" s="269">
        <v>-23</v>
      </c>
      <c r="AB7" s="193">
        <v>-23</v>
      </c>
      <c r="AC7" s="193">
        <v>-31</v>
      </c>
      <c r="AD7" s="193">
        <v>-26</v>
      </c>
      <c r="AE7" s="32">
        <v>-103</v>
      </c>
      <c r="AG7" s="269">
        <v>-23</v>
      </c>
      <c r="AH7" s="193">
        <v>-22</v>
      </c>
      <c r="AI7" s="449">
        <v>-23</v>
      </c>
      <c r="AJ7" s="193">
        <v>-29</v>
      </c>
      <c r="AK7" s="32">
        <v>-97</v>
      </c>
      <c r="AM7" s="269">
        <v>-29</v>
      </c>
      <c r="AN7" s="193">
        <v>-24</v>
      </c>
      <c r="AO7" s="487">
        <v>-24</v>
      </c>
      <c r="AP7" s="193">
        <v>-23</v>
      </c>
      <c r="AQ7" s="32">
        <v>-100</v>
      </c>
      <c r="AS7" s="269">
        <v>-24</v>
      </c>
      <c r="AT7" s="193"/>
      <c r="AU7" s="487"/>
      <c r="AV7" s="193"/>
      <c r="AW7" s="32"/>
    </row>
    <row r="8" spans="1:49" ht="20.25" customHeight="1" x14ac:dyDescent="0.3">
      <c r="A8" s="9" t="s">
        <v>24</v>
      </c>
      <c r="B8" s="262"/>
      <c r="C8" s="263">
        <v>-58</v>
      </c>
      <c r="D8" s="263">
        <v>511</v>
      </c>
      <c r="E8" s="263">
        <v>665</v>
      </c>
      <c r="F8" s="263">
        <v>558</v>
      </c>
      <c r="G8" s="264">
        <v>1676</v>
      </c>
      <c r="H8" s="262"/>
      <c r="I8" s="263">
        <v>-242</v>
      </c>
      <c r="J8" s="263">
        <v>110</v>
      </c>
      <c r="K8" s="263">
        <v>813</v>
      </c>
      <c r="L8" s="263">
        <v>541</v>
      </c>
      <c r="M8" s="264">
        <v>1222</v>
      </c>
      <c r="N8" s="351"/>
      <c r="O8" s="265">
        <v>-77</v>
      </c>
      <c r="P8" s="263">
        <v>548</v>
      </c>
      <c r="Q8" s="263">
        <v>670</v>
      </c>
      <c r="R8" s="263">
        <v>552</v>
      </c>
      <c r="S8" s="264">
        <v>1693</v>
      </c>
      <c r="T8" s="351"/>
      <c r="U8" s="265">
        <v>-77</v>
      </c>
      <c r="V8" s="263">
        <v>569</v>
      </c>
      <c r="W8" s="263">
        <v>715</v>
      </c>
      <c r="X8" s="263">
        <v>755</v>
      </c>
      <c r="Y8" s="264">
        <v>1962</v>
      </c>
      <c r="AA8" s="265">
        <v>-14</v>
      </c>
      <c r="AB8" s="263">
        <v>695</v>
      </c>
      <c r="AC8" s="263">
        <v>865</v>
      </c>
      <c r="AD8" s="263">
        <v>762</v>
      </c>
      <c r="AE8" s="264">
        <v>2308</v>
      </c>
      <c r="AG8" s="265">
        <v>3</v>
      </c>
      <c r="AH8" s="263">
        <v>699</v>
      </c>
      <c r="AI8" s="263">
        <v>949</v>
      </c>
      <c r="AJ8" s="263">
        <v>787</v>
      </c>
      <c r="AK8" s="264">
        <v>2438</v>
      </c>
      <c r="AM8" s="265">
        <v>40</v>
      </c>
      <c r="AN8" s="263">
        <v>703</v>
      </c>
      <c r="AO8" s="488">
        <v>994</v>
      </c>
      <c r="AP8" s="263">
        <v>818</v>
      </c>
      <c r="AQ8" s="264">
        <v>2555</v>
      </c>
      <c r="AS8" s="265">
        <v>53</v>
      </c>
      <c r="AT8" s="263"/>
      <c r="AU8" s="488"/>
      <c r="AV8" s="263"/>
      <c r="AW8" s="264"/>
    </row>
    <row r="9" spans="1:49" ht="20.25" customHeight="1" x14ac:dyDescent="0.3">
      <c r="A9" s="266" t="s">
        <v>25</v>
      </c>
      <c r="B9" s="267"/>
      <c r="C9" s="193">
        <v>15</v>
      </c>
      <c r="D9" s="193">
        <v>27</v>
      </c>
      <c r="E9" s="193">
        <v>8</v>
      </c>
      <c r="F9" s="193">
        <v>-30</v>
      </c>
      <c r="G9" s="32">
        <v>20</v>
      </c>
      <c r="H9" s="267"/>
      <c r="I9" s="193">
        <v>2</v>
      </c>
      <c r="J9" s="193">
        <v>-46</v>
      </c>
      <c r="K9" s="193">
        <v>-1</v>
      </c>
      <c r="L9" s="193">
        <v>-53</v>
      </c>
      <c r="M9" s="32">
        <v>-98</v>
      </c>
      <c r="N9" s="268"/>
      <c r="O9" s="269">
        <v>56</v>
      </c>
      <c r="P9" s="193">
        <v>24</v>
      </c>
      <c r="Q9" s="193">
        <v>10</v>
      </c>
      <c r="R9" s="193">
        <v>-50</v>
      </c>
      <c r="S9" s="32">
        <v>40</v>
      </c>
      <c r="T9" s="261"/>
      <c r="U9" s="269">
        <v>-16</v>
      </c>
      <c r="V9" s="193">
        <v>-28</v>
      </c>
      <c r="W9" s="193">
        <v>-62</v>
      </c>
      <c r="X9" s="193">
        <v>16</v>
      </c>
      <c r="Y9" s="32">
        <v>-90</v>
      </c>
      <c r="AA9" s="269">
        <v>-24</v>
      </c>
      <c r="AB9" s="193">
        <v>-56</v>
      </c>
      <c r="AC9" s="193">
        <v>-66</v>
      </c>
      <c r="AD9" s="193">
        <v>-49</v>
      </c>
      <c r="AE9" s="32">
        <v>-195</v>
      </c>
      <c r="AG9" s="269">
        <v>-42</v>
      </c>
      <c r="AH9" s="193">
        <v>-64</v>
      </c>
      <c r="AI9" s="193">
        <v>-71</v>
      </c>
      <c r="AJ9" s="193">
        <v>-19</v>
      </c>
      <c r="AK9" s="32">
        <v>-196</v>
      </c>
      <c r="AM9" s="269">
        <v>-19</v>
      </c>
      <c r="AN9" s="193">
        <v>-36</v>
      </c>
      <c r="AO9" s="487">
        <v>-96</v>
      </c>
      <c r="AP9" s="193">
        <v>-73</v>
      </c>
      <c r="AQ9" s="32">
        <v>-224</v>
      </c>
      <c r="AS9" s="269">
        <v>-15</v>
      </c>
      <c r="AT9" s="193"/>
      <c r="AU9" s="487"/>
      <c r="AV9" s="193"/>
      <c r="AW9" s="32"/>
    </row>
    <row r="10" spans="1:49" ht="20.25" customHeight="1" x14ac:dyDescent="0.3">
      <c r="A10" s="270" t="s">
        <v>26</v>
      </c>
      <c r="B10" s="267"/>
      <c r="C10" s="271">
        <v>-43</v>
      </c>
      <c r="D10" s="271">
        <v>538</v>
      </c>
      <c r="E10" s="271">
        <v>673</v>
      </c>
      <c r="F10" s="271">
        <v>528</v>
      </c>
      <c r="G10" s="272">
        <v>1696</v>
      </c>
      <c r="H10" s="267"/>
      <c r="I10" s="271">
        <v>-240</v>
      </c>
      <c r="J10" s="271">
        <v>64</v>
      </c>
      <c r="K10" s="271">
        <v>812</v>
      </c>
      <c r="L10" s="271">
        <v>488</v>
      </c>
      <c r="M10" s="272">
        <v>1124</v>
      </c>
      <c r="N10" s="261"/>
      <c r="O10" s="273">
        <v>-21</v>
      </c>
      <c r="P10" s="271">
        <v>572</v>
      </c>
      <c r="Q10" s="271">
        <v>680</v>
      </c>
      <c r="R10" s="271">
        <v>502</v>
      </c>
      <c r="S10" s="272">
        <v>1733</v>
      </c>
      <c r="T10" s="261"/>
      <c r="U10" s="273">
        <v>-93</v>
      </c>
      <c r="V10" s="271">
        <v>541</v>
      </c>
      <c r="W10" s="271">
        <v>653</v>
      </c>
      <c r="X10" s="271">
        <v>771</v>
      </c>
      <c r="Y10" s="272">
        <v>1872</v>
      </c>
      <c r="AA10" s="273">
        <v>-38</v>
      </c>
      <c r="AB10" s="271">
        <v>639</v>
      </c>
      <c r="AC10" s="271">
        <v>799</v>
      </c>
      <c r="AD10" s="271">
        <v>713</v>
      </c>
      <c r="AE10" s="272">
        <v>2113</v>
      </c>
      <c r="AG10" s="273">
        <v>-39</v>
      </c>
      <c r="AH10" s="271">
        <v>635</v>
      </c>
      <c r="AI10" s="271">
        <v>878</v>
      </c>
      <c r="AJ10" s="271">
        <v>768</v>
      </c>
      <c r="AK10" s="272">
        <v>2242</v>
      </c>
      <c r="AM10" s="273">
        <v>21</v>
      </c>
      <c r="AN10" s="271">
        <v>667</v>
      </c>
      <c r="AO10" s="489">
        <v>898</v>
      </c>
      <c r="AP10" s="271">
        <v>745</v>
      </c>
      <c r="AQ10" s="272">
        <v>2331</v>
      </c>
      <c r="AS10" s="273">
        <v>38</v>
      </c>
      <c r="AT10" s="271"/>
      <c r="AU10" s="489"/>
      <c r="AV10" s="271"/>
      <c r="AW10" s="272"/>
    </row>
    <row r="11" spans="1:49" ht="20.25" customHeight="1" x14ac:dyDescent="0.3">
      <c r="A11" s="266" t="s">
        <v>27</v>
      </c>
      <c r="B11" s="267"/>
      <c r="C11" s="193">
        <v>-54</v>
      </c>
      <c r="D11" s="193">
        <v>-53</v>
      </c>
      <c r="E11" s="193">
        <v>-55</v>
      </c>
      <c r="F11" s="193">
        <v>-45</v>
      </c>
      <c r="G11" s="32">
        <v>-207</v>
      </c>
      <c r="H11" s="267"/>
      <c r="I11" s="193">
        <v>-43</v>
      </c>
      <c r="J11" s="193">
        <v>-51</v>
      </c>
      <c r="K11" s="193">
        <v>-38</v>
      </c>
      <c r="L11" s="193">
        <v>-35</v>
      </c>
      <c r="M11" s="32">
        <v>-167</v>
      </c>
      <c r="N11" s="268"/>
      <c r="O11" s="269">
        <v>-39</v>
      </c>
      <c r="P11" s="193">
        <v>-36</v>
      </c>
      <c r="Q11" s="193">
        <v>-39</v>
      </c>
      <c r="R11" s="193">
        <v>-41</v>
      </c>
      <c r="S11" s="32">
        <v>-155</v>
      </c>
      <c r="T11" s="261"/>
      <c r="U11" s="269">
        <v>-35</v>
      </c>
      <c r="V11" s="193">
        <v>-38</v>
      </c>
      <c r="W11" s="193">
        <v>-50</v>
      </c>
      <c r="X11" s="193">
        <v>-75</v>
      </c>
      <c r="Y11" s="32">
        <v>-198</v>
      </c>
      <c r="AA11" s="269">
        <v>-69</v>
      </c>
      <c r="AB11" s="193">
        <v>-80</v>
      </c>
      <c r="AC11" s="193">
        <v>-82</v>
      </c>
      <c r="AD11" s="193">
        <v>-55</v>
      </c>
      <c r="AE11" s="453">
        <v>-286</v>
      </c>
      <c r="AG11" s="461">
        <v>-38</v>
      </c>
      <c r="AH11" s="467">
        <v>-53</v>
      </c>
      <c r="AI11" s="467">
        <v>-59</v>
      </c>
      <c r="AJ11" s="467">
        <v>-37</v>
      </c>
      <c r="AK11" s="453">
        <v>-187</v>
      </c>
      <c r="AM11" s="269">
        <v>-49</v>
      </c>
      <c r="AN11" s="193">
        <v>-51</v>
      </c>
      <c r="AO11" s="487">
        <v>-75</v>
      </c>
      <c r="AP11" s="193">
        <v>-37</v>
      </c>
      <c r="AQ11" s="32">
        <v>-212</v>
      </c>
      <c r="AS11" s="269">
        <v>-40</v>
      </c>
      <c r="AT11" s="193"/>
      <c r="AU11" s="487"/>
      <c r="AV11" s="193"/>
      <c r="AW11" s="32"/>
    </row>
    <row r="12" spans="1:49" ht="20.25" customHeight="1" x14ac:dyDescent="0.3">
      <c r="A12" s="266" t="s">
        <v>436</v>
      </c>
      <c r="B12" s="267"/>
      <c r="C12" s="193">
        <v>-15</v>
      </c>
      <c r="D12" s="193">
        <v>-14</v>
      </c>
      <c r="E12" s="193">
        <v>-13</v>
      </c>
      <c r="F12" s="193">
        <v>-15</v>
      </c>
      <c r="G12" s="32">
        <v>-57</v>
      </c>
      <c r="H12" s="267"/>
      <c r="I12" s="193">
        <v>-14</v>
      </c>
      <c r="J12" s="193">
        <v>-11</v>
      </c>
      <c r="K12" s="193">
        <v>-15</v>
      </c>
      <c r="L12" s="193">
        <v>-13</v>
      </c>
      <c r="M12" s="32">
        <v>-53</v>
      </c>
      <c r="N12" s="268"/>
      <c r="O12" s="269">
        <v>-13</v>
      </c>
      <c r="P12" s="193">
        <v>-13</v>
      </c>
      <c r="Q12" s="193">
        <v>-13</v>
      </c>
      <c r="R12" s="193">
        <v>-13</v>
      </c>
      <c r="S12" s="32">
        <v>-52</v>
      </c>
      <c r="T12" s="261"/>
      <c r="U12" s="269">
        <v>-15</v>
      </c>
      <c r="V12" s="193">
        <v>-14</v>
      </c>
      <c r="W12" s="193">
        <v>-13</v>
      </c>
      <c r="X12" s="193">
        <v>-20</v>
      </c>
      <c r="Y12" s="32">
        <v>-62</v>
      </c>
      <c r="AA12" s="269">
        <v>-18</v>
      </c>
      <c r="AB12" s="193">
        <v>-19</v>
      </c>
      <c r="AC12" s="193">
        <v>-22</v>
      </c>
      <c r="AD12" s="193">
        <v>-28</v>
      </c>
      <c r="AE12" s="32">
        <v>-87</v>
      </c>
      <c r="AG12" s="269">
        <v>-25</v>
      </c>
      <c r="AH12" s="193">
        <v>-25</v>
      </c>
      <c r="AI12" s="193">
        <v>-27</v>
      </c>
      <c r="AJ12" s="193">
        <v>-31</v>
      </c>
      <c r="AK12" s="32">
        <v>-108</v>
      </c>
      <c r="AM12" s="269">
        <v>-29</v>
      </c>
      <c r="AN12" s="193">
        <v>-31</v>
      </c>
      <c r="AO12" s="487">
        <v>-30</v>
      </c>
      <c r="AP12" s="193">
        <v>-36</v>
      </c>
      <c r="AQ12" s="32">
        <v>-126</v>
      </c>
      <c r="AS12" s="269">
        <v>-37</v>
      </c>
      <c r="AT12" s="193"/>
      <c r="AU12" s="487"/>
      <c r="AV12" s="193"/>
      <c r="AW12" s="32"/>
    </row>
    <row r="13" spans="1:49" ht="20.25" customHeight="1" x14ac:dyDescent="0.3">
      <c r="A13" s="266" t="s">
        <v>28</v>
      </c>
      <c r="B13" s="267"/>
      <c r="C13" s="193">
        <v>11</v>
      </c>
      <c r="D13" s="23">
        <v>0</v>
      </c>
      <c r="E13" s="193">
        <v>8</v>
      </c>
      <c r="F13" s="193">
        <v>-29</v>
      </c>
      <c r="G13" s="32">
        <v>-10</v>
      </c>
      <c r="H13" s="267"/>
      <c r="I13" s="193">
        <v>-10</v>
      </c>
      <c r="J13" s="193">
        <v>-3</v>
      </c>
      <c r="K13" s="193">
        <v>-6</v>
      </c>
      <c r="L13" s="193">
        <v>-14</v>
      </c>
      <c r="M13" s="32">
        <v>-33</v>
      </c>
      <c r="N13" s="268"/>
      <c r="O13" s="269">
        <v>-8</v>
      </c>
      <c r="P13" s="193">
        <v>-11</v>
      </c>
      <c r="Q13" s="193">
        <v>-2</v>
      </c>
      <c r="R13" s="193">
        <v>10</v>
      </c>
      <c r="S13" s="32">
        <v>-11</v>
      </c>
      <c r="T13" s="261"/>
      <c r="U13" s="269">
        <v>3</v>
      </c>
      <c r="V13" s="193">
        <v>-7</v>
      </c>
      <c r="W13" s="193">
        <v>-1</v>
      </c>
      <c r="X13" s="193">
        <v>-22</v>
      </c>
      <c r="Y13" s="32">
        <v>-27</v>
      </c>
      <c r="AA13" s="269">
        <v>-11</v>
      </c>
      <c r="AB13" s="193">
        <v>-4</v>
      </c>
      <c r="AC13" s="193">
        <v>-11</v>
      </c>
      <c r="AD13" s="193">
        <v>-25</v>
      </c>
      <c r="AE13" s="453">
        <v>-51</v>
      </c>
      <c r="AG13" s="461">
        <v>-11</v>
      </c>
      <c r="AH13" s="467">
        <v>-33</v>
      </c>
      <c r="AI13" s="467">
        <v>-16</v>
      </c>
      <c r="AJ13" s="467">
        <v>-37</v>
      </c>
      <c r="AK13" s="453">
        <v>-97</v>
      </c>
      <c r="AM13" s="269">
        <v>-19</v>
      </c>
      <c r="AN13" s="193">
        <v>-10</v>
      </c>
      <c r="AO13" s="487">
        <v>-11</v>
      </c>
      <c r="AP13" s="193">
        <v>-32</v>
      </c>
      <c r="AQ13" s="32">
        <v>-72</v>
      </c>
      <c r="AS13" s="269">
        <v>-18</v>
      </c>
      <c r="AT13" s="193"/>
      <c r="AU13" s="487"/>
      <c r="AV13" s="193"/>
      <c r="AW13" s="32"/>
    </row>
    <row r="14" spans="1:49" ht="20.25" customHeight="1" x14ac:dyDescent="0.3">
      <c r="A14" s="266" t="s">
        <v>29</v>
      </c>
      <c r="B14" s="267"/>
      <c r="C14" s="193">
        <v>25</v>
      </c>
      <c r="D14" s="193">
        <v>-157</v>
      </c>
      <c r="E14" s="193">
        <v>-193</v>
      </c>
      <c r="F14" s="193">
        <v>-127</v>
      </c>
      <c r="G14" s="32">
        <v>-452</v>
      </c>
      <c r="H14" s="267"/>
      <c r="I14" s="193">
        <v>85</v>
      </c>
      <c r="J14" s="193">
        <v>-73</v>
      </c>
      <c r="K14" s="193">
        <v>-215</v>
      </c>
      <c r="L14" s="193">
        <v>-114</v>
      </c>
      <c r="M14" s="32">
        <v>-317</v>
      </c>
      <c r="N14" s="268"/>
      <c r="O14" s="269">
        <v>16</v>
      </c>
      <c r="P14" s="193">
        <v>-162</v>
      </c>
      <c r="Q14" s="193">
        <v>-185</v>
      </c>
      <c r="R14" s="193">
        <v>-101</v>
      </c>
      <c r="S14" s="32">
        <v>-432</v>
      </c>
      <c r="T14" s="261"/>
      <c r="U14" s="269">
        <v>27</v>
      </c>
      <c r="V14" s="193">
        <v>-130</v>
      </c>
      <c r="W14" s="193">
        <v>-164</v>
      </c>
      <c r="X14" s="193">
        <v>-157</v>
      </c>
      <c r="Y14" s="32">
        <v>-424</v>
      </c>
      <c r="AA14" s="269">
        <v>-3</v>
      </c>
      <c r="AB14" s="193">
        <v>-152</v>
      </c>
      <c r="AC14" s="193">
        <v>-208</v>
      </c>
      <c r="AD14" s="193">
        <v>-184</v>
      </c>
      <c r="AE14" s="32">
        <v>-547</v>
      </c>
      <c r="AG14" s="269">
        <v>-7</v>
      </c>
      <c r="AH14" s="193">
        <v>-155</v>
      </c>
      <c r="AI14" s="193">
        <v>-230</v>
      </c>
      <c r="AJ14" s="193">
        <v>-225</v>
      </c>
      <c r="AK14" s="32">
        <v>-617</v>
      </c>
      <c r="AM14" s="269">
        <v>-63</v>
      </c>
      <c r="AN14" s="193">
        <v>-205</v>
      </c>
      <c r="AO14" s="487">
        <v>-246</v>
      </c>
      <c r="AP14" s="193">
        <v>-141</v>
      </c>
      <c r="AQ14" s="32">
        <v>-655</v>
      </c>
      <c r="AS14" s="269">
        <v>-38</v>
      </c>
      <c r="AT14" s="193"/>
      <c r="AU14" s="487"/>
      <c r="AV14" s="193"/>
      <c r="AW14" s="32"/>
    </row>
    <row r="15" spans="1:49" ht="20.25" customHeight="1" x14ac:dyDescent="0.3">
      <c r="A15" s="266" t="s">
        <v>30</v>
      </c>
      <c r="B15" s="267"/>
      <c r="C15" s="193">
        <v>37</v>
      </c>
      <c r="D15" s="193">
        <v>22</v>
      </c>
      <c r="E15" s="193">
        <v>227</v>
      </c>
      <c r="F15" s="193">
        <v>64</v>
      </c>
      <c r="G15" s="32">
        <v>350</v>
      </c>
      <c r="H15" s="267"/>
      <c r="I15" s="193">
        <v>25</v>
      </c>
      <c r="J15" s="193">
        <v>52</v>
      </c>
      <c r="K15" s="193">
        <v>32</v>
      </c>
      <c r="L15" s="193">
        <v>107</v>
      </c>
      <c r="M15" s="32">
        <v>216</v>
      </c>
      <c r="N15" s="268"/>
      <c r="O15" s="269">
        <v>105</v>
      </c>
      <c r="P15" s="193">
        <v>96</v>
      </c>
      <c r="Q15" s="193">
        <v>1</v>
      </c>
      <c r="R15" s="193">
        <v>20</v>
      </c>
      <c r="S15" s="32">
        <v>222</v>
      </c>
      <c r="T15" s="261"/>
      <c r="U15" s="269">
        <v>-3</v>
      </c>
      <c r="V15" s="193">
        <v>-5</v>
      </c>
      <c r="W15" s="193">
        <v>1</v>
      </c>
      <c r="X15" s="193">
        <v>-23</v>
      </c>
      <c r="Y15" s="32">
        <v>-30</v>
      </c>
      <c r="AA15" s="269">
        <v>15</v>
      </c>
      <c r="AB15" s="193">
        <v>31</v>
      </c>
      <c r="AC15" s="193">
        <v>4</v>
      </c>
      <c r="AD15" s="193">
        <v>9</v>
      </c>
      <c r="AE15" s="32">
        <v>59</v>
      </c>
      <c r="AG15" s="269">
        <v>-4</v>
      </c>
      <c r="AH15" s="193">
        <v>10</v>
      </c>
      <c r="AI15" s="193">
        <v>-1</v>
      </c>
      <c r="AJ15" s="193">
        <v>-16</v>
      </c>
      <c r="AK15" s="32">
        <v>-11</v>
      </c>
      <c r="AM15" s="269">
        <v>-9</v>
      </c>
      <c r="AN15" s="193">
        <v>5</v>
      </c>
      <c r="AO15" s="487">
        <v>2</v>
      </c>
      <c r="AP15" s="193">
        <v>8</v>
      </c>
      <c r="AQ15" s="32">
        <v>6</v>
      </c>
      <c r="AS15" s="269">
        <v>2</v>
      </c>
      <c r="AT15" s="193"/>
      <c r="AU15" s="487"/>
      <c r="AV15" s="193"/>
      <c r="AW15" s="32"/>
    </row>
    <row r="16" spans="1:49" ht="20.25" customHeight="1" x14ac:dyDescent="0.3">
      <c r="A16" s="270" t="s">
        <v>31</v>
      </c>
      <c r="B16" s="267"/>
      <c r="C16" s="271">
        <v>-39</v>
      </c>
      <c r="D16" s="271">
        <v>336</v>
      </c>
      <c r="E16" s="271">
        <v>647</v>
      </c>
      <c r="F16" s="271">
        <v>376</v>
      </c>
      <c r="G16" s="272">
        <v>1320</v>
      </c>
      <c r="H16" s="267"/>
      <c r="I16" s="271">
        <v>-197</v>
      </c>
      <c r="J16" s="271">
        <v>-22</v>
      </c>
      <c r="K16" s="271">
        <v>570</v>
      </c>
      <c r="L16" s="271">
        <v>419</v>
      </c>
      <c r="M16" s="274">
        <v>770</v>
      </c>
      <c r="N16" s="268"/>
      <c r="O16" s="273">
        <v>40</v>
      </c>
      <c r="P16" s="271">
        <v>446</v>
      </c>
      <c r="Q16" s="271">
        <v>442</v>
      </c>
      <c r="R16" s="271">
        <v>377</v>
      </c>
      <c r="S16" s="272">
        <v>1305</v>
      </c>
      <c r="T16" s="261"/>
      <c r="U16" s="273">
        <v>-116</v>
      </c>
      <c r="V16" s="271">
        <v>347</v>
      </c>
      <c r="W16" s="271">
        <v>426</v>
      </c>
      <c r="X16" s="271">
        <v>474</v>
      </c>
      <c r="Y16" s="272">
        <v>1131</v>
      </c>
      <c r="AA16" s="273">
        <v>-124</v>
      </c>
      <c r="AB16" s="271">
        <v>415</v>
      </c>
      <c r="AC16" s="271">
        <v>480</v>
      </c>
      <c r="AD16" s="271">
        <v>430</v>
      </c>
      <c r="AE16" s="272">
        <v>1201</v>
      </c>
      <c r="AG16" s="273">
        <v>-124</v>
      </c>
      <c r="AH16" s="271">
        <v>379</v>
      </c>
      <c r="AI16" s="271">
        <v>545</v>
      </c>
      <c r="AJ16" s="271">
        <v>422</v>
      </c>
      <c r="AK16" s="272">
        <v>1222</v>
      </c>
      <c r="AM16" s="273">
        <v>-148</v>
      </c>
      <c r="AN16" s="271">
        <v>375</v>
      </c>
      <c r="AO16" s="489">
        <v>538</v>
      </c>
      <c r="AP16" s="271">
        <v>507</v>
      </c>
      <c r="AQ16" s="272">
        <v>1272</v>
      </c>
      <c r="AS16" s="273">
        <v>-93</v>
      </c>
      <c r="AT16" s="271"/>
      <c r="AU16" s="489"/>
      <c r="AV16" s="271"/>
      <c r="AW16" s="272"/>
    </row>
    <row r="17" spans="1:49" ht="37.5" x14ac:dyDescent="0.3">
      <c r="A17" s="266" t="s">
        <v>355</v>
      </c>
      <c r="B17" s="275"/>
      <c r="C17" s="193">
        <v>-20</v>
      </c>
      <c r="D17" s="193">
        <v>-52</v>
      </c>
      <c r="E17" s="193">
        <v>-24</v>
      </c>
      <c r="F17" s="193">
        <v>-40</v>
      </c>
      <c r="G17" s="32">
        <v>-136</v>
      </c>
      <c r="H17" s="275"/>
      <c r="I17" s="193">
        <v>-7</v>
      </c>
      <c r="J17" s="193">
        <v>-18</v>
      </c>
      <c r="K17" s="193">
        <v>-43</v>
      </c>
      <c r="L17" s="193">
        <v>-6</v>
      </c>
      <c r="M17" s="32">
        <v>-74</v>
      </c>
      <c r="N17" s="268"/>
      <c r="O17" s="269">
        <v>-19</v>
      </c>
      <c r="P17" s="193">
        <v>-59</v>
      </c>
      <c r="Q17" s="193">
        <v>-43</v>
      </c>
      <c r="R17" s="193">
        <v>-59</v>
      </c>
      <c r="S17" s="32">
        <v>-180</v>
      </c>
      <c r="T17" s="261"/>
      <c r="U17" s="269">
        <v>-15</v>
      </c>
      <c r="V17" s="193">
        <v>-69</v>
      </c>
      <c r="W17" s="193">
        <v>-36</v>
      </c>
      <c r="X17" s="193">
        <v>-38</v>
      </c>
      <c r="Y17" s="32">
        <v>-158</v>
      </c>
      <c r="AA17" s="269">
        <v>-10</v>
      </c>
      <c r="AB17" s="193">
        <v>-56</v>
      </c>
      <c r="AC17" s="193">
        <v>-40</v>
      </c>
      <c r="AD17" s="193">
        <v>-55</v>
      </c>
      <c r="AE17" s="32">
        <v>-161</v>
      </c>
      <c r="AG17" s="269">
        <v>-22</v>
      </c>
      <c r="AH17" s="193">
        <v>-47</v>
      </c>
      <c r="AI17" s="193">
        <v>-44</v>
      </c>
      <c r="AJ17" s="193">
        <v>-51</v>
      </c>
      <c r="AK17" s="32">
        <v>-164</v>
      </c>
      <c r="AM17" s="269">
        <v>-8</v>
      </c>
      <c r="AN17" s="193">
        <v>-46</v>
      </c>
      <c r="AO17" s="487">
        <v>-36</v>
      </c>
      <c r="AP17" s="193">
        <v>-44</v>
      </c>
      <c r="AQ17" s="32">
        <v>-134</v>
      </c>
      <c r="AS17" s="269">
        <v>-0.53000000000000114</v>
      </c>
      <c r="AT17" s="193"/>
      <c r="AU17" s="487"/>
      <c r="AV17" s="193"/>
      <c r="AW17" s="32"/>
    </row>
    <row r="18" spans="1:49" ht="20.25" customHeight="1" x14ac:dyDescent="0.3">
      <c r="A18" s="276" t="s">
        <v>32</v>
      </c>
      <c r="B18" s="267"/>
      <c r="C18" s="277">
        <v>-59</v>
      </c>
      <c r="D18" s="277">
        <v>284</v>
      </c>
      <c r="E18" s="277">
        <v>623</v>
      </c>
      <c r="F18" s="277">
        <v>336</v>
      </c>
      <c r="G18" s="278">
        <v>1184</v>
      </c>
      <c r="H18" s="267"/>
      <c r="I18" s="277">
        <v>-204</v>
      </c>
      <c r="J18" s="277">
        <v>-40</v>
      </c>
      <c r="K18" s="277">
        <v>527</v>
      </c>
      <c r="L18" s="277">
        <v>413</v>
      </c>
      <c r="M18" s="279">
        <v>696</v>
      </c>
      <c r="N18" s="261"/>
      <c r="O18" s="280">
        <v>21</v>
      </c>
      <c r="P18" s="281">
        <v>387</v>
      </c>
      <c r="Q18" s="281">
        <v>399</v>
      </c>
      <c r="R18" s="281">
        <v>318</v>
      </c>
      <c r="S18" s="282">
        <v>1125</v>
      </c>
      <c r="T18" s="261"/>
      <c r="U18" s="280">
        <v>-131</v>
      </c>
      <c r="V18" s="281">
        <v>278</v>
      </c>
      <c r="W18" s="281">
        <v>390</v>
      </c>
      <c r="X18" s="281">
        <v>436</v>
      </c>
      <c r="Y18" s="47">
        <v>973</v>
      </c>
      <c r="AA18" s="280">
        <v>-134</v>
      </c>
      <c r="AB18" s="281">
        <v>359</v>
      </c>
      <c r="AC18" s="281">
        <v>440</v>
      </c>
      <c r="AD18" s="281">
        <v>375</v>
      </c>
      <c r="AE18" s="272">
        <v>1040</v>
      </c>
      <c r="AG18" s="280">
        <v>-146</v>
      </c>
      <c r="AH18" s="281">
        <v>332</v>
      </c>
      <c r="AI18" s="281">
        <v>501</v>
      </c>
      <c r="AJ18" s="281">
        <v>371</v>
      </c>
      <c r="AK18" s="272">
        <v>1058</v>
      </c>
      <c r="AM18" s="280">
        <v>-156</v>
      </c>
      <c r="AN18" s="281">
        <v>329</v>
      </c>
      <c r="AO18" s="490">
        <v>502</v>
      </c>
      <c r="AP18" s="281">
        <v>463</v>
      </c>
      <c r="AQ18" s="272">
        <v>1138</v>
      </c>
      <c r="AS18" s="280">
        <v>-93.53</v>
      </c>
      <c r="AT18" s="281"/>
      <c r="AU18" s="490"/>
      <c r="AV18" s="281"/>
      <c r="AW18" s="272"/>
    </row>
    <row r="19" spans="1:49" ht="12" customHeight="1" x14ac:dyDescent="0.3">
      <c r="A19" s="283"/>
      <c r="B19" s="284"/>
      <c r="C19" s="285"/>
      <c r="D19" s="132"/>
      <c r="E19" s="132"/>
      <c r="F19" s="132"/>
      <c r="G19" s="132"/>
      <c r="H19" s="284"/>
      <c r="I19" s="132"/>
      <c r="J19" s="132"/>
      <c r="K19" s="132"/>
      <c r="L19" s="132"/>
      <c r="M19" s="132"/>
      <c r="N19" s="284"/>
      <c r="O19" s="132"/>
      <c r="P19" s="132"/>
      <c r="Q19" s="132"/>
      <c r="R19" s="132"/>
      <c r="S19" s="132"/>
      <c r="T19" s="284"/>
      <c r="U19" s="132"/>
      <c r="V19" s="132"/>
      <c r="W19" s="132"/>
      <c r="X19" s="132"/>
      <c r="Y19" s="132"/>
      <c r="AA19" s="132"/>
      <c r="AB19" s="132"/>
      <c r="AC19" s="132"/>
      <c r="AD19" s="132"/>
      <c r="AE19" s="132"/>
      <c r="AG19" s="132"/>
      <c r="AH19" s="132"/>
      <c r="AI19" s="132"/>
      <c r="AJ19" s="132"/>
      <c r="AK19" s="132"/>
      <c r="AM19" s="132"/>
      <c r="AN19" s="132"/>
      <c r="AO19" s="132"/>
      <c r="AP19" s="132"/>
      <c r="AQ19" s="132"/>
      <c r="AS19" s="132"/>
      <c r="AT19" s="132"/>
      <c r="AU19" s="132"/>
      <c r="AV19" s="132"/>
      <c r="AW19" s="132"/>
    </row>
    <row r="20" spans="1:49" ht="20.25" customHeight="1" x14ac:dyDescent="0.25">
      <c r="A20" s="286" t="s">
        <v>33</v>
      </c>
      <c r="B20" s="287"/>
      <c r="C20" s="307" t="s">
        <v>34</v>
      </c>
      <c r="D20" s="288" t="s">
        <v>35</v>
      </c>
      <c r="E20" s="288" t="s">
        <v>36</v>
      </c>
      <c r="F20" s="288" t="s">
        <v>37</v>
      </c>
      <c r="G20" s="289" t="s">
        <v>38</v>
      </c>
      <c r="H20" s="287"/>
      <c r="I20" s="307" t="s">
        <v>39</v>
      </c>
      <c r="J20" s="321" t="s">
        <v>40</v>
      </c>
      <c r="K20" s="288" t="s">
        <v>41</v>
      </c>
      <c r="L20" s="288" t="s">
        <v>42</v>
      </c>
      <c r="M20" s="289" t="s">
        <v>43</v>
      </c>
      <c r="N20" s="287"/>
      <c r="O20" s="288" t="s">
        <v>44</v>
      </c>
      <c r="P20" s="288" t="s">
        <v>45</v>
      </c>
      <c r="Q20" s="288" t="s">
        <v>46</v>
      </c>
      <c r="R20" s="288" t="s">
        <v>47</v>
      </c>
      <c r="S20" s="290" t="s">
        <v>48</v>
      </c>
      <c r="T20" s="287"/>
      <c r="U20" s="307" t="s">
        <v>286</v>
      </c>
      <c r="V20" s="288" t="s">
        <v>49</v>
      </c>
      <c r="W20" s="288" t="s">
        <v>50</v>
      </c>
      <c r="X20" s="288" t="s">
        <v>317</v>
      </c>
      <c r="Y20" s="290" t="s">
        <v>272</v>
      </c>
      <c r="Z20" s="396"/>
      <c r="AA20" s="307" t="s">
        <v>287</v>
      </c>
      <c r="AB20" s="288" t="s">
        <v>315</v>
      </c>
      <c r="AC20" s="288" t="s">
        <v>326</v>
      </c>
      <c r="AD20" s="288" t="s">
        <v>342</v>
      </c>
      <c r="AE20" s="290" t="s">
        <v>341</v>
      </c>
      <c r="AF20" s="396"/>
      <c r="AG20" s="307" t="s">
        <v>353</v>
      </c>
      <c r="AH20" s="288" t="s">
        <v>372</v>
      </c>
      <c r="AI20" s="288" t="s">
        <v>373</v>
      </c>
      <c r="AJ20" s="288" t="s">
        <v>384</v>
      </c>
      <c r="AK20" s="290" t="s">
        <v>385</v>
      </c>
      <c r="AL20" s="396"/>
      <c r="AM20" s="307" t="s">
        <v>398</v>
      </c>
      <c r="AN20" s="288" t="s">
        <v>411</v>
      </c>
      <c r="AO20" s="307" t="s">
        <v>416</v>
      </c>
      <c r="AP20" s="288" t="s">
        <v>426</v>
      </c>
      <c r="AQ20" s="290" t="s">
        <v>427</v>
      </c>
      <c r="AR20" s="396"/>
      <c r="AS20" s="307" t="s">
        <v>435</v>
      </c>
      <c r="AT20" s="288"/>
      <c r="AU20" s="307"/>
      <c r="AV20" s="288"/>
      <c r="AW20" s="290"/>
    </row>
    <row r="21" spans="1:49" ht="12" customHeight="1" x14ac:dyDescent="0.25">
      <c r="A21" s="286"/>
      <c r="B21" s="291"/>
      <c r="C21" s="292"/>
      <c r="D21" s="292"/>
      <c r="E21" s="292"/>
      <c r="F21" s="292"/>
      <c r="G21" s="292"/>
      <c r="H21" s="291"/>
      <c r="I21" s="292"/>
      <c r="J21" s="292"/>
      <c r="K21" s="292"/>
      <c r="L21" s="292"/>
      <c r="M21" s="292"/>
      <c r="N21" s="291"/>
      <c r="O21" s="292"/>
      <c r="P21" s="292"/>
      <c r="Q21" s="292"/>
      <c r="R21" s="292"/>
      <c r="S21" s="292"/>
      <c r="T21" s="291"/>
      <c r="U21" s="292"/>
      <c r="V21" s="292"/>
      <c r="W21" s="292"/>
      <c r="X21" s="292"/>
      <c r="Y21" s="292"/>
      <c r="AA21" s="292"/>
      <c r="AB21" s="292"/>
      <c r="AC21" s="292"/>
      <c r="AD21" s="292"/>
      <c r="AE21" s="292"/>
      <c r="AG21" s="292"/>
      <c r="AH21" s="292"/>
      <c r="AI21" s="292"/>
      <c r="AJ21" s="292"/>
      <c r="AK21" s="292"/>
      <c r="AM21" s="292"/>
      <c r="AN21" s="292"/>
      <c r="AO21" s="292"/>
      <c r="AP21" s="292"/>
      <c r="AQ21" s="292"/>
      <c r="AS21" s="292"/>
      <c r="AT21" s="292"/>
      <c r="AU21" s="292"/>
      <c r="AV21" s="292"/>
      <c r="AW21" s="292"/>
    </row>
    <row r="22" spans="1:49" ht="20.25" customHeight="1" x14ac:dyDescent="0.25">
      <c r="A22" s="286" t="s">
        <v>51</v>
      </c>
      <c r="B22" s="287"/>
      <c r="C22" s="307" t="s">
        <v>34</v>
      </c>
      <c r="D22" s="288" t="s">
        <v>35</v>
      </c>
      <c r="E22" s="288" t="s">
        <v>36</v>
      </c>
      <c r="F22" s="288" t="s">
        <v>52</v>
      </c>
      <c r="G22" s="289" t="s">
        <v>53</v>
      </c>
      <c r="H22" s="287"/>
      <c r="I22" s="307" t="s">
        <v>39</v>
      </c>
      <c r="J22" s="321" t="s">
        <v>40</v>
      </c>
      <c r="K22" s="288" t="s">
        <v>41</v>
      </c>
      <c r="L22" s="288" t="s">
        <v>42</v>
      </c>
      <c r="M22" s="289" t="s">
        <v>43</v>
      </c>
      <c r="N22" s="287"/>
      <c r="O22" s="288" t="s">
        <v>44</v>
      </c>
      <c r="P22" s="288" t="s">
        <v>45</v>
      </c>
      <c r="Q22" s="288" t="s">
        <v>54</v>
      </c>
      <c r="R22" s="288" t="s">
        <v>55</v>
      </c>
      <c r="S22" s="293" t="s">
        <v>48</v>
      </c>
      <c r="T22" s="287"/>
      <c r="U22" s="307" t="s">
        <v>286</v>
      </c>
      <c r="V22" s="288" t="s">
        <v>49</v>
      </c>
      <c r="W22" s="288" t="s">
        <v>50</v>
      </c>
      <c r="X22" s="288" t="s">
        <v>317</v>
      </c>
      <c r="Y22" s="293" t="s">
        <v>272</v>
      </c>
      <c r="AA22" s="422" t="s">
        <v>287</v>
      </c>
      <c r="AB22" s="288" t="s">
        <v>315</v>
      </c>
      <c r="AC22" s="288" t="s">
        <v>326</v>
      </c>
      <c r="AD22" s="288" t="s">
        <v>342</v>
      </c>
      <c r="AE22" s="290" t="s">
        <v>341</v>
      </c>
      <c r="AG22" s="422" t="s">
        <v>353</v>
      </c>
      <c r="AH22" s="288" t="s">
        <v>372</v>
      </c>
      <c r="AI22" s="288" t="s">
        <v>373</v>
      </c>
      <c r="AJ22" s="288" t="s">
        <v>384</v>
      </c>
      <c r="AK22" s="290" t="s">
        <v>385</v>
      </c>
      <c r="AM22" s="462" t="s">
        <v>398</v>
      </c>
      <c r="AN22" s="288" t="s">
        <v>411</v>
      </c>
      <c r="AO22" s="307" t="s">
        <v>417</v>
      </c>
      <c r="AP22" s="288" t="s">
        <v>426</v>
      </c>
      <c r="AQ22" s="290" t="s">
        <v>428</v>
      </c>
      <c r="AR22" s="396"/>
      <c r="AS22" s="556" t="s">
        <v>435</v>
      </c>
      <c r="AT22" s="288"/>
      <c r="AU22" s="307"/>
      <c r="AV22" s="288"/>
      <c r="AW22" s="290"/>
    </row>
    <row r="25" spans="1:49" x14ac:dyDescent="0.3">
      <c r="AG25" s="454" t="s">
        <v>404</v>
      </c>
      <c r="AH25" s="454"/>
      <c r="AI25" s="454"/>
      <c r="AJ25" s="454"/>
      <c r="AK25" s="454"/>
      <c r="AL25" s="454"/>
      <c r="AM25" s="454"/>
      <c r="AN25" s="454"/>
      <c r="AO25" s="454"/>
      <c r="AP25" s="454"/>
      <c r="AQ25" s="454"/>
      <c r="AR25" s="454"/>
      <c r="AS25" s="454"/>
      <c r="AT25" s="454"/>
      <c r="AU25" s="454"/>
      <c r="AV25" s="454"/>
    </row>
    <row r="26" spans="1:49" x14ac:dyDescent="0.3">
      <c r="AD26" s="435"/>
      <c r="AG26" s="454" t="s">
        <v>405</v>
      </c>
      <c r="AH26" s="454"/>
      <c r="AI26" s="454"/>
      <c r="AJ26" s="454"/>
      <c r="AK26" s="454"/>
      <c r="AL26" s="454"/>
      <c r="AM26" s="454"/>
      <c r="AN26" s="454"/>
      <c r="AO26" s="454"/>
      <c r="AP26" s="454"/>
      <c r="AQ26" s="454"/>
      <c r="AR26" s="454"/>
      <c r="AS26" s="454"/>
      <c r="AT26" s="454"/>
      <c r="AU26" s="454"/>
      <c r="AV26" s="454"/>
    </row>
    <row r="27" spans="1:49" x14ac:dyDescent="0.3">
      <c r="V27" s="415"/>
    </row>
  </sheetData>
  <mergeCells count="8">
    <mergeCell ref="AS3:AW3"/>
    <mergeCell ref="AM3:AQ3"/>
    <mergeCell ref="AG3:AK3"/>
    <mergeCell ref="U3:Y3"/>
    <mergeCell ref="C3:G3"/>
    <mergeCell ref="I3:M3"/>
    <mergeCell ref="O3:S3"/>
    <mergeCell ref="AA3:AE3"/>
  </mergeCells>
  <pageMargins left="3.937007874015748E-2" right="3.937007874015748E-2" top="0.74803149606299213" bottom="0.74803149606299213" header="0.31496062992125984" footer="0.31496062992125984"/>
  <pageSetup paperSize="9" scale="58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AX30"/>
  <sheetViews>
    <sheetView showGridLines="0" zoomScale="85" zoomScaleNormal="85" workbookViewId="0">
      <selection activeCell="AT26" sqref="AT26"/>
    </sheetView>
  </sheetViews>
  <sheetFormatPr baseColWidth="10" defaultColWidth="11.42578125" defaultRowHeight="18.75" outlineLevelCol="1" x14ac:dyDescent="0.3"/>
  <cols>
    <col min="1" max="1" width="66.85546875" style="81" customWidth="1"/>
    <col min="2" max="6" width="12.42578125" style="129" hidden="1" customWidth="1" outlineLevel="1"/>
    <col min="7" max="7" width="1.7109375" style="129" customWidth="1" collapsed="1"/>
    <col min="8" max="12" width="12.42578125" style="129" hidden="1" customWidth="1" outlineLevel="1"/>
    <col min="13" max="13" width="1.7109375" style="129" hidden="1" customWidth="1" outlineLevel="1"/>
    <col min="14" max="18" width="12.42578125" style="129" hidden="1" customWidth="1" outlineLevel="1"/>
    <col min="19" max="19" width="1.7109375" style="129" hidden="1" customWidth="1" outlineLevel="1"/>
    <col min="20" max="24" width="12.42578125" style="129" hidden="1" customWidth="1" outlineLevel="1"/>
    <col min="25" max="25" width="1.7109375" hidden="1" customWidth="1" outlineLevel="1"/>
    <col min="26" max="26" width="11.42578125" hidden="1" customWidth="1" outlineLevel="1" collapsed="1"/>
    <col min="27" max="30" width="11.42578125" hidden="1" customWidth="1" outlineLevel="1"/>
    <col min="31" max="31" width="1.5703125" hidden="1" customWidth="1" outlineLevel="1"/>
    <col min="32" max="32" width="11.42578125" customWidth="1" collapsed="1"/>
    <col min="33" max="36" width="11.42578125" customWidth="1"/>
    <col min="37" max="37" width="2.42578125" customWidth="1"/>
    <col min="43" max="43" width="2.42578125" customWidth="1"/>
  </cols>
  <sheetData>
    <row r="1" spans="1:50" x14ac:dyDescent="0.3">
      <c r="A1" s="7" t="s">
        <v>386</v>
      </c>
    </row>
    <row r="2" spans="1:50" ht="19.5" thickBot="1" x14ac:dyDescent="0.35">
      <c r="A2" s="80" t="s">
        <v>56</v>
      </c>
    </row>
    <row r="3" spans="1:50" ht="19.5" thickBot="1" x14ac:dyDescent="0.35">
      <c r="B3" s="530">
        <v>2019</v>
      </c>
      <c r="C3" s="528"/>
      <c r="D3" s="528"/>
      <c r="E3" s="528"/>
      <c r="F3" s="531"/>
      <c r="H3" s="532">
        <v>2020</v>
      </c>
      <c r="I3" s="533"/>
      <c r="J3" s="533"/>
      <c r="K3" s="533"/>
      <c r="L3" s="534"/>
      <c r="N3" s="532">
        <v>2021</v>
      </c>
      <c r="O3" s="533"/>
      <c r="P3" s="533"/>
      <c r="Q3" s="533"/>
      <c r="R3" s="534"/>
      <c r="T3" s="532">
        <v>2022</v>
      </c>
      <c r="U3" s="533"/>
      <c r="V3" s="533"/>
      <c r="W3" s="533"/>
      <c r="X3" s="534"/>
      <c r="Z3" s="532">
        <v>2023</v>
      </c>
      <c r="AA3" s="533"/>
      <c r="AB3" s="533"/>
      <c r="AC3" s="533"/>
      <c r="AD3" s="534"/>
      <c r="AF3" s="532">
        <v>2024</v>
      </c>
      <c r="AG3" s="533"/>
      <c r="AH3" s="533"/>
      <c r="AI3" s="533"/>
      <c r="AJ3" s="534"/>
      <c r="AL3" s="532">
        <v>2025</v>
      </c>
      <c r="AM3" s="533"/>
      <c r="AN3" s="533"/>
      <c r="AO3" s="533"/>
      <c r="AP3" s="534"/>
      <c r="AR3" s="532">
        <v>2026</v>
      </c>
      <c r="AS3" s="533"/>
      <c r="AT3" s="533"/>
      <c r="AU3" s="533"/>
      <c r="AV3" s="534"/>
    </row>
    <row r="4" spans="1:50" ht="19.5" thickBot="1" x14ac:dyDescent="0.35">
      <c r="A4" s="9" t="s">
        <v>4</v>
      </c>
      <c r="B4" s="11" t="s">
        <v>18</v>
      </c>
      <c r="C4" s="12" t="s">
        <v>19</v>
      </c>
      <c r="D4" s="12" t="s">
        <v>20</v>
      </c>
      <c r="E4" s="12" t="s">
        <v>21</v>
      </c>
      <c r="F4" s="13" t="s">
        <v>22</v>
      </c>
      <c r="G4" s="147"/>
      <c r="H4" s="14" t="s">
        <v>18</v>
      </c>
      <c r="I4" s="12" t="s">
        <v>19</v>
      </c>
      <c r="J4" s="12" t="s">
        <v>20</v>
      </c>
      <c r="K4" s="12" t="s">
        <v>21</v>
      </c>
      <c r="L4" s="13" t="s">
        <v>22</v>
      </c>
      <c r="M4" s="147"/>
      <c r="N4" s="14" t="s">
        <v>18</v>
      </c>
      <c r="O4" s="12" t="s">
        <v>19</v>
      </c>
      <c r="P4" s="12" t="s">
        <v>20</v>
      </c>
      <c r="Q4" s="12" t="s">
        <v>21</v>
      </c>
      <c r="R4" s="15" t="s">
        <v>22</v>
      </c>
      <c r="S4" s="147"/>
      <c r="T4" s="14" t="s">
        <v>18</v>
      </c>
      <c r="U4" s="12" t="s">
        <v>19</v>
      </c>
      <c r="V4" s="12" t="s">
        <v>20</v>
      </c>
      <c r="W4" s="12" t="s">
        <v>21</v>
      </c>
      <c r="X4" s="15" t="s">
        <v>22</v>
      </c>
      <c r="Z4" s="14" t="s">
        <v>18</v>
      </c>
      <c r="AA4" s="12" t="s">
        <v>19</v>
      </c>
      <c r="AB4" s="12" t="s">
        <v>20</v>
      </c>
      <c r="AC4" s="12" t="s">
        <v>21</v>
      </c>
      <c r="AD4" s="15" t="s">
        <v>22</v>
      </c>
      <c r="AF4" s="14" t="s">
        <v>18</v>
      </c>
      <c r="AG4" s="12" t="s">
        <v>19</v>
      </c>
      <c r="AH4" s="12" t="s">
        <v>20</v>
      </c>
      <c r="AI4" s="12" t="s">
        <v>21</v>
      </c>
      <c r="AJ4" s="15" t="s">
        <v>22</v>
      </c>
      <c r="AL4" s="14" t="s">
        <v>18</v>
      </c>
      <c r="AM4" s="12" t="s">
        <v>19</v>
      </c>
      <c r="AN4" s="12" t="s">
        <v>20</v>
      </c>
      <c r="AO4" s="12" t="s">
        <v>21</v>
      </c>
      <c r="AP4" s="15" t="s">
        <v>22</v>
      </c>
      <c r="AR4" s="14" t="s">
        <v>18</v>
      </c>
      <c r="AS4" s="12" t="s">
        <v>19</v>
      </c>
      <c r="AT4" s="12" t="s">
        <v>20</v>
      </c>
      <c r="AU4" s="12" t="s">
        <v>21</v>
      </c>
      <c r="AV4" s="15" t="s">
        <v>22</v>
      </c>
    </row>
    <row r="5" spans="1:50" ht="21" customHeight="1" x14ac:dyDescent="0.3">
      <c r="A5" s="294" t="s">
        <v>57</v>
      </c>
      <c r="B5" s="155">
        <v>363</v>
      </c>
      <c r="C5" s="155">
        <v>967</v>
      </c>
      <c r="D5" s="164">
        <v>1517</v>
      </c>
      <c r="E5" s="164">
        <v>1171</v>
      </c>
      <c r="F5" s="158">
        <v>4018</v>
      </c>
      <c r="G5" s="295"/>
      <c r="H5" s="157">
        <v>235</v>
      </c>
      <c r="I5" s="155">
        <v>586</v>
      </c>
      <c r="J5" s="164">
        <v>1356</v>
      </c>
      <c r="K5" s="164">
        <v>1119</v>
      </c>
      <c r="L5" s="158">
        <v>3296</v>
      </c>
      <c r="M5" s="295"/>
      <c r="N5" s="157">
        <v>435</v>
      </c>
      <c r="O5" s="164">
        <v>1136</v>
      </c>
      <c r="P5" s="164">
        <v>1216</v>
      </c>
      <c r="Q5" s="155">
        <v>982</v>
      </c>
      <c r="R5" s="158">
        <v>3769</v>
      </c>
      <c r="S5" s="295"/>
      <c r="T5" s="157">
        <v>432</v>
      </c>
      <c r="U5" s="164">
        <v>1072</v>
      </c>
      <c r="V5" s="164">
        <v>1318</v>
      </c>
      <c r="W5" s="159">
        <v>1280</v>
      </c>
      <c r="X5" s="158">
        <v>4102</v>
      </c>
      <c r="Y5" s="343"/>
      <c r="Z5" s="157">
        <v>589</v>
      </c>
      <c r="AA5" s="164">
        <v>1267</v>
      </c>
      <c r="AB5" s="164">
        <v>1498</v>
      </c>
      <c r="AC5" s="164">
        <v>1390</v>
      </c>
      <c r="AD5" s="158">
        <v>4744</v>
      </c>
      <c r="AE5" s="343"/>
      <c r="AF5" s="470">
        <v>591</v>
      </c>
      <c r="AG5" s="471">
        <v>1320</v>
      </c>
      <c r="AH5" s="471">
        <v>1574</v>
      </c>
      <c r="AI5" s="471">
        <v>1585</v>
      </c>
      <c r="AJ5" s="158">
        <v>5070</v>
      </c>
      <c r="AL5" s="157">
        <v>682</v>
      </c>
      <c r="AM5" s="164">
        <v>1476</v>
      </c>
      <c r="AN5" s="164">
        <v>1658</v>
      </c>
      <c r="AO5" s="164">
        <f>AO9+AO6+AO7+AO8</f>
        <v>1355</v>
      </c>
      <c r="AP5" s="158">
        <f>SUM(AL5:AO5)</f>
        <v>5171</v>
      </c>
      <c r="AR5" s="157">
        <f>AR9+AR6+AR7+AR8</f>
        <v>687</v>
      </c>
      <c r="AS5" s="164"/>
      <c r="AT5" s="164"/>
      <c r="AU5" s="164"/>
      <c r="AV5" s="158"/>
      <c r="AX5" s="343"/>
    </row>
    <row r="6" spans="1:50" ht="21" customHeight="1" x14ac:dyDescent="0.3">
      <c r="A6" s="36" t="s">
        <v>27</v>
      </c>
      <c r="B6" s="193">
        <v>54</v>
      </c>
      <c r="C6" s="193">
        <v>53</v>
      </c>
      <c r="D6" s="193">
        <v>55</v>
      </c>
      <c r="E6" s="193">
        <v>45</v>
      </c>
      <c r="F6" s="32">
        <v>207</v>
      </c>
      <c r="G6" s="295"/>
      <c r="H6" s="269">
        <v>43</v>
      </c>
      <c r="I6" s="193">
        <v>51</v>
      </c>
      <c r="J6" s="193">
        <v>38</v>
      </c>
      <c r="K6" s="193">
        <v>35</v>
      </c>
      <c r="L6" s="32">
        <v>167</v>
      </c>
      <c r="M6" s="295"/>
      <c r="N6" s="269">
        <v>39</v>
      </c>
      <c r="O6" s="193">
        <v>36</v>
      </c>
      <c r="P6" s="193">
        <v>39</v>
      </c>
      <c r="Q6" s="193">
        <v>41</v>
      </c>
      <c r="R6" s="32">
        <v>155</v>
      </c>
      <c r="S6" s="295"/>
      <c r="T6" s="326">
        <v>35</v>
      </c>
      <c r="U6" s="193">
        <v>38</v>
      </c>
      <c r="V6" s="23">
        <v>50</v>
      </c>
      <c r="W6" s="23">
        <v>75</v>
      </c>
      <c r="X6" s="32">
        <v>198</v>
      </c>
      <c r="Y6" s="343"/>
      <c r="Z6" s="326">
        <v>69</v>
      </c>
      <c r="AA6" s="193">
        <v>80</v>
      </c>
      <c r="AB6" s="193">
        <v>82</v>
      </c>
      <c r="AC6" s="468">
        <v>55</v>
      </c>
      <c r="AD6" s="455">
        <v>286</v>
      </c>
      <c r="AF6" s="461">
        <v>38</v>
      </c>
      <c r="AG6" s="467">
        <v>53</v>
      </c>
      <c r="AH6" s="467">
        <v>59</v>
      </c>
      <c r="AI6" s="467">
        <v>37</v>
      </c>
      <c r="AJ6" s="32">
        <v>187</v>
      </c>
      <c r="AL6" s="269">
        <v>49</v>
      </c>
      <c r="AM6" s="193">
        <v>51</v>
      </c>
      <c r="AN6" s="193">
        <v>75</v>
      </c>
      <c r="AO6" s="23">
        <v>37</v>
      </c>
      <c r="AP6" s="32">
        <f t="shared" ref="AP6:AP8" si="0">SUM(AL6:AO6)</f>
        <v>212</v>
      </c>
      <c r="AR6" s="269">
        <v>40</v>
      </c>
      <c r="AS6" s="193"/>
      <c r="AT6" s="193"/>
      <c r="AU6" s="23"/>
      <c r="AV6" s="32"/>
    </row>
    <row r="7" spans="1:50" ht="21" customHeight="1" x14ac:dyDescent="0.3">
      <c r="A7" s="36" t="s">
        <v>436</v>
      </c>
      <c r="B7" s="193">
        <v>15</v>
      </c>
      <c r="C7" s="193">
        <v>14</v>
      </c>
      <c r="D7" s="193">
        <v>13</v>
      </c>
      <c r="E7" s="193">
        <v>15</v>
      </c>
      <c r="F7" s="32">
        <v>57</v>
      </c>
      <c r="G7" s="295"/>
      <c r="H7" s="269">
        <v>14</v>
      </c>
      <c r="I7" s="193">
        <v>11</v>
      </c>
      <c r="J7" s="193">
        <v>15</v>
      </c>
      <c r="K7" s="193">
        <v>13</v>
      </c>
      <c r="L7" s="32">
        <v>53</v>
      </c>
      <c r="M7" s="295"/>
      <c r="N7" s="269">
        <v>13</v>
      </c>
      <c r="O7" s="193">
        <v>13</v>
      </c>
      <c r="P7" s="193">
        <v>13</v>
      </c>
      <c r="Q7" s="193">
        <v>13</v>
      </c>
      <c r="R7" s="32">
        <v>52</v>
      </c>
      <c r="S7" s="295"/>
      <c r="T7" s="326">
        <v>15</v>
      </c>
      <c r="U7" s="193">
        <v>14</v>
      </c>
      <c r="V7" s="23">
        <v>13</v>
      </c>
      <c r="W7" s="23">
        <v>20</v>
      </c>
      <c r="X7" s="32">
        <v>62</v>
      </c>
      <c r="Y7" s="343"/>
      <c r="Z7" s="326">
        <v>18</v>
      </c>
      <c r="AA7" s="193">
        <v>19</v>
      </c>
      <c r="AB7" s="193">
        <v>22</v>
      </c>
      <c r="AC7" s="23">
        <v>28</v>
      </c>
      <c r="AD7" s="32">
        <v>87</v>
      </c>
      <c r="AF7" s="269">
        <v>25</v>
      </c>
      <c r="AG7" s="193">
        <v>25</v>
      </c>
      <c r="AH7" s="193">
        <v>27</v>
      </c>
      <c r="AI7" s="23">
        <v>31</v>
      </c>
      <c r="AJ7" s="32">
        <v>108</v>
      </c>
      <c r="AL7" s="269">
        <v>29</v>
      </c>
      <c r="AM7" s="193">
        <v>31</v>
      </c>
      <c r="AN7" s="193">
        <v>30</v>
      </c>
      <c r="AO7" s="23">
        <v>36</v>
      </c>
      <c r="AP7" s="32">
        <f t="shared" si="0"/>
        <v>126</v>
      </c>
      <c r="AR7" s="269">
        <v>37</v>
      </c>
      <c r="AS7" s="193"/>
      <c r="AT7" s="193"/>
      <c r="AU7" s="23"/>
      <c r="AV7" s="32"/>
    </row>
    <row r="8" spans="1:50" ht="21" customHeight="1" x14ac:dyDescent="0.3">
      <c r="A8" s="36" t="s">
        <v>58</v>
      </c>
      <c r="B8" s="193">
        <v>87</v>
      </c>
      <c r="C8" s="193">
        <v>126</v>
      </c>
      <c r="D8" s="193">
        <v>91</v>
      </c>
      <c r="E8" s="193">
        <v>118</v>
      </c>
      <c r="F8" s="32">
        <v>422</v>
      </c>
      <c r="G8" s="295"/>
      <c r="H8" s="269">
        <v>33</v>
      </c>
      <c r="I8" s="193">
        <v>96</v>
      </c>
      <c r="J8" s="193">
        <v>105</v>
      </c>
      <c r="K8" s="193">
        <v>133</v>
      </c>
      <c r="L8" s="32">
        <v>367</v>
      </c>
      <c r="M8" s="295"/>
      <c r="N8" s="269">
        <v>58</v>
      </c>
      <c r="O8" s="193">
        <v>112</v>
      </c>
      <c r="P8" s="193">
        <v>96</v>
      </c>
      <c r="Q8" s="193">
        <v>131</v>
      </c>
      <c r="R8" s="32">
        <v>397</v>
      </c>
      <c r="S8" s="295"/>
      <c r="T8" s="269">
        <v>50</v>
      </c>
      <c r="U8" s="193">
        <v>126</v>
      </c>
      <c r="V8" s="333">
        <v>97</v>
      </c>
      <c r="W8" s="23">
        <v>245</v>
      </c>
      <c r="X8" s="32">
        <v>518</v>
      </c>
      <c r="Y8" s="343"/>
      <c r="Z8" s="269">
        <v>75</v>
      </c>
      <c r="AA8" s="193">
        <v>183</v>
      </c>
      <c r="AB8" s="193">
        <v>112</v>
      </c>
      <c r="AC8" s="193">
        <v>146</v>
      </c>
      <c r="AD8" s="32">
        <v>516</v>
      </c>
      <c r="AF8" s="269">
        <v>51</v>
      </c>
      <c r="AG8" s="193">
        <v>83</v>
      </c>
      <c r="AH8" s="193">
        <v>170</v>
      </c>
      <c r="AI8" s="193">
        <v>164</v>
      </c>
      <c r="AJ8" s="32">
        <v>468</v>
      </c>
      <c r="AL8" s="269">
        <v>79</v>
      </c>
      <c r="AM8" s="193">
        <v>194</v>
      </c>
      <c r="AN8" s="193">
        <v>122</v>
      </c>
      <c r="AO8" s="23">
        <v>258</v>
      </c>
      <c r="AP8" s="32">
        <f t="shared" si="0"/>
        <v>653</v>
      </c>
      <c r="AR8" s="269">
        <v>77</v>
      </c>
      <c r="AS8" s="193"/>
      <c r="AT8" s="193"/>
      <c r="AU8" s="23"/>
      <c r="AV8" s="32"/>
    </row>
    <row r="9" spans="1:50" s="447" customFormat="1" ht="21" customHeight="1" x14ac:dyDescent="0.3">
      <c r="A9" s="202" t="s">
        <v>59</v>
      </c>
      <c r="B9" s="263">
        <v>207</v>
      </c>
      <c r="C9" s="263">
        <v>774</v>
      </c>
      <c r="D9" s="183">
        <v>1358</v>
      </c>
      <c r="E9" s="263">
        <v>993</v>
      </c>
      <c r="F9" s="264">
        <v>3332</v>
      </c>
      <c r="G9" s="444"/>
      <c r="H9" s="263">
        <v>145</v>
      </c>
      <c r="I9" s="263">
        <v>428</v>
      </c>
      <c r="J9" s="183">
        <v>1198</v>
      </c>
      <c r="K9" s="263">
        <v>938</v>
      </c>
      <c r="L9" s="264">
        <v>2709</v>
      </c>
      <c r="M9" s="444"/>
      <c r="N9" s="263">
        <v>325</v>
      </c>
      <c r="O9" s="263">
        <v>975</v>
      </c>
      <c r="P9" s="183">
        <v>1068</v>
      </c>
      <c r="Q9" s="263">
        <v>797</v>
      </c>
      <c r="R9" s="264">
        <v>3165</v>
      </c>
      <c r="S9" s="444"/>
      <c r="T9" s="263">
        <v>332</v>
      </c>
      <c r="U9" s="263">
        <v>894</v>
      </c>
      <c r="V9" s="445">
        <v>1158</v>
      </c>
      <c r="W9" s="263">
        <v>940</v>
      </c>
      <c r="X9" s="264">
        <v>3324</v>
      </c>
      <c r="Y9" s="446"/>
      <c r="Z9" s="265">
        <v>427</v>
      </c>
      <c r="AA9" s="263">
        <v>985</v>
      </c>
      <c r="AB9" s="445">
        <v>1282</v>
      </c>
      <c r="AC9" s="445">
        <v>1161</v>
      </c>
      <c r="AD9" s="264">
        <v>3855</v>
      </c>
      <c r="AF9" s="265">
        <v>477</v>
      </c>
      <c r="AG9" s="469">
        <v>1159</v>
      </c>
      <c r="AH9" s="183">
        <v>1318</v>
      </c>
      <c r="AI9" s="445">
        <v>1353</v>
      </c>
      <c r="AJ9" s="264">
        <v>4307</v>
      </c>
      <c r="AL9" s="265">
        <v>525</v>
      </c>
      <c r="AM9" s="474">
        <v>1200</v>
      </c>
      <c r="AN9" s="183">
        <v>1431</v>
      </c>
      <c r="AO9" s="445">
        <v>1024</v>
      </c>
      <c r="AP9" s="264">
        <f>SUM(AL9:AO9)</f>
        <v>4180</v>
      </c>
      <c r="AR9" s="265">
        <v>533</v>
      </c>
      <c r="AS9" s="474"/>
      <c r="AT9" s="183"/>
      <c r="AU9" s="445"/>
      <c r="AV9" s="264"/>
    </row>
    <row r="10" spans="1:50" ht="21" customHeight="1" x14ac:dyDescent="0.3">
      <c r="A10" s="459" t="s">
        <v>60</v>
      </c>
      <c r="B10" s="193">
        <v>436</v>
      </c>
      <c r="C10" s="193">
        <v>342</v>
      </c>
      <c r="D10" s="193">
        <v>327</v>
      </c>
      <c r="E10" s="193">
        <v>497</v>
      </c>
      <c r="F10" s="22">
        <v>1602</v>
      </c>
      <c r="G10" s="304"/>
      <c r="H10" s="193">
        <v>457</v>
      </c>
      <c r="I10" s="193">
        <v>150</v>
      </c>
      <c r="J10" s="193">
        <v>356</v>
      </c>
      <c r="K10" s="193">
        <v>649</v>
      </c>
      <c r="L10" s="308">
        <v>1612</v>
      </c>
      <c r="M10" s="304"/>
      <c r="N10" s="193">
        <v>347</v>
      </c>
      <c r="O10" s="193">
        <v>443</v>
      </c>
      <c r="P10" s="193">
        <v>507</v>
      </c>
      <c r="Q10" s="193">
        <v>677</v>
      </c>
      <c r="R10" s="22">
        <v>1974</v>
      </c>
      <c r="S10" s="304"/>
      <c r="T10" s="193">
        <v>578</v>
      </c>
      <c r="U10" s="193">
        <v>486</v>
      </c>
      <c r="V10" s="333">
        <v>505</v>
      </c>
      <c r="W10" s="193">
        <v>519</v>
      </c>
      <c r="X10" s="22">
        <v>2088</v>
      </c>
      <c r="Y10" s="343"/>
      <c r="Z10" s="269">
        <v>623</v>
      </c>
      <c r="AA10" s="193">
        <v>508</v>
      </c>
      <c r="AB10" s="193">
        <v>476</v>
      </c>
      <c r="AC10" s="193">
        <v>510</v>
      </c>
      <c r="AD10" s="22">
        <v>2117</v>
      </c>
      <c r="AF10" s="269">
        <v>633</v>
      </c>
      <c r="AG10" s="456">
        <v>498</v>
      </c>
      <c r="AH10" s="456">
        <v>464</v>
      </c>
      <c r="AI10" s="193">
        <v>707</v>
      </c>
      <c r="AJ10" s="22">
        <v>2302</v>
      </c>
      <c r="AL10" s="269">
        <v>500</v>
      </c>
      <c r="AM10" s="456">
        <v>489</v>
      </c>
      <c r="AN10" s="487">
        <v>511</v>
      </c>
      <c r="AO10" s="193">
        <v>417</v>
      </c>
      <c r="AP10" s="22">
        <f>SUM(AL10:AO10)</f>
        <v>1917</v>
      </c>
      <c r="AR10" s="269">
        <v>473</v>
      </c>
      <c r="AS10" s="456"/>
      <c r="AT10" s="487"/>
      <c r="AU10" s="193"/>
      <c r="AV10" s="22"/>
    </row>
    <row r="11" spans="1:50" ht="21" customHeight="1" x14ac:dyDescent="0.3">
      <c r="A11" s="36" t="s">
        <v>437</v>
      </c>
      <c r="B11" s="193">
        <v>83</v>
      </c>
      <c r="C11" s="193">
        <v>82</v>
      </c>
      <c r="D11" s="193">
        <v>81</v>
      </c>
      <c r="E11" s="193">
        <v>105</v>
      </c>
      <c r="F11" s="32">
        <v>351</v>
      </c>
      <c r="G11" s="295"/>
      <c r="H11" s="269">
        <v>90</v>
      </c>
      <c r="I11" s="193">
        <v>100</v>
      </c>
      <c r="J11" s="193">
        <v>77</v>
      </c>
      <c r="K11" s="193">
        <v>105</v>
      </c>
      <c r="L11" s="32">
        <v>372</v>
      </c>
      <c r="M11" s="295"/>
      <c r="N11" s="269">
        <v>91</v>
      </c>
      <c r="O11" s="193">
        <v>87</v>
      </c>
      <c r="P11" s="193">
        <v>88</v>
      </c>
      <c r="Q11" s="193">
        <v>95</v>
      </c>
      <c r="R11" s="32">
        <v>361</v>
      </c>
      <c r="S11" s="295"/>
      <c r="T11" s="269">
        <v>99</v>
      </c>
      <c r="U11" s="193">
        <v>107</v>
      </c>
      <c r="V11" s="333">
        <v>103</v>
      </c>
      <c r="W11" s="193">
        <v>132</v>
      </c>
      <c r="X11" s="32">
        <v>441</v>
      </c>
      <c r="Y11" s="343"/>
      <c r="Z11" s="269">
        <v>144</v>
      </c>
      <c r="AA11" s="193">
        <v>126</v>
      </c>
      <c r="AB11" s="193">
        <v>152</v>
      </c>
      <c r="AC11" s="193">
        <v>137</v>
      </c>
      <c r="AD11" s="32">
        <v>559</v>
      </c>
      <c r="AF11" s="269">
        <v>145</v>
      </c>
      <c r="AG11" s="193">
        <v>149</v>
      </c>
      <c r="AH11" s="193">
        <v>140</v>
      </c>
      <c r="AI11" s="193">
        <v>121</v>
      </c>
      <c r="AJ11" s="32">
        <v>555</v>
      </c>
      <c r="AL11" s="269">
        <v>104</v>
      </c>
      <c r="AM11" s="193">
        <v>193</v>
      </c>
      <c r="AN11" s="487">
        <v>177</v>
      </c>
      <c r="AO11" s="193">
        <v>-19</v>
      </c>
      <c r="AP11" s="32">
        <f>SUM(AL11:AO11)</f>
        <v>455</v>
      </c>
      <c r="AR11" s="269">
        <v>153</v>
      </c>
      <c r="AS11" s="193"/>
      <c r="AT11" s="487"/>
      <c r="AU11" s="193"/>
      <c r="AV11" s="32"/>
    </row>
    <row r="12" spans="1:50" ht="21" customHeight="1" x14ac:dyDescent="0.3">
      <c r="A12" s="41" t="s">
        <v>61</v>
      </c>
      <c r="B12" s="49">
        <v>-312</v>
      </c>
      <c r="C12" s="49">
        <v>350</v>
      </c>
      <c r="D12" s="49">
        <v>950</v>
      </c>
      <c r="E12" s="49">
        <v>391</v>
      </c>
      <c r="F12" s="296">
        <v>1379</v>
      </c>
      <c r="G12" s="295"/>
      <c r="H12" s="51">
        <v>-402</v>
      </c>
      <c r="I12" s="45">
        <v>178</v>
      </c>
      <c r="J12" s="45">
        <v>765</v>
      </c>
      <c r="K12" s="45">
        <v>184</v>
      </c>
      <c r="L12" s="47">
        <v>725</v>
      </c>
      <c r="M12" s="295"/>
      <c r="N12" s="51">
        <v>-113</v>
      </c>
      <c r="O12" s="45">
        <v>445</v>
      </c>
      <c r="P12" s="45">
        <v>473</v>
      </c>
      <c r="Q12" s="45">
        <v>25</v>
      </c>
      <c r="R12" s="47">
        <v>830</v>
      </c>
      <c r="S12" s="295"/>
      <c r="T12" s="51">
        <v>-345</v>
      </c>
      <c r="U12" s="45">
        <v>301</v>
      </c>
      <c r="V12" s="334">
        <v>550</v>
      </c>
      <c r="W12" s="45">
        <v>289</v>
      </c>
      <c r="X12" s="47">
        <v>795</v>
      </c>
      <c r="Y12" s="343"/>
      <c r="Z12" s="51">
        <v>-340</v>
      </c>
      <c r="AA12" s="45">
        <v>351</v>
      </c>
      <c r="AB12" s="334">
        <v>654</v>
      </c>
      <c r="AC12" s="45">
        <v>514</v>
      </c>
      <c r="AD12" s="296">
        <v>1179</v>
      </c>
      <c r="AF12" s="51">
        <v>-301</v>
      </c>
      <c r="AG12" s="45">
        <v>512</v>
      </c>
      <c r="AH12" s="145">
        <v>714</v>
      </c>
      <c r="AI12" s="45">
        <v>525</v>
      </c>
      <c r="AJ12" s="296">
        <v>1450</v>
      </c>
      <c r="AL12" s="51">
        <v>-79</v>
      </c>
      <c r="AM12" s="45">
        <v>518</v>
      </c>
      <c r="AN12" s="491">
        <v>743</v>
      </c>
      <c r="AO12" s="45">
        <v>626</v>
      </c>
      <c r="AP12" s="296">
        <v>1808</v>
      </c>
      <c r="AR12" s="51">
        <v>-93</v>
      </c>
      <c r="AS12" s="45"/>
      <c r="AT12" s="491"/>
      <c r="AU12" s="45"/>
      <c r="AV12" s="296"/>
    </row>
    <row r="13" spans="1:50" x14ac:dyDescent="0.3">
      <c r="A13" s="283"/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191"/>
      <c r="W13" s="132"/>
      <c r="X13" s="295"/>
      <c r="Z13" s="295"/>
      <c r="AA13" s="295"/>
      <c r="AB13" s="191"/>
      <c r="AC13" s="132"/>
      <c r="AD13" s="295"/>
      <c r="AF13" s="295"/>
      <c r="AG13" s="295"/>
      <c r="AH13" s="132"/>
      <c r="AI13" s="132"/>
      <c r="AJ13" s="295"/>
      <c r="AL13" s="295"/>
      <c r="AM13" s="295"/>
      <c r="AN13" s="132"/>
      <c r="AO13" s="132"/>
      <c r="AP13" s="295"/>
      <c r="AR13" s="295"/>
      <c r="AS13" s="295"/>
      <c r="AT13" s="132"/>
      <c r="AU13" s="132"/>
      <c r="AV13" s="295"/>
    </row>
    <row r="14" spans="1:50" ht="21" customHeight="1" x14ac:dyDescent="0.25">
      <c r="A14" s="232" t="s">
        <v>62</v>
      </c>
      <c r="B14" s="297">
        <v>-937</v>
      </c>
      <c r="C14" s="297">
        <v>-692</v>
      </c>
      <c r="D14" s="297">
        <v>-447</v>
      </c>
      <c r="E14" s="298">
        <v>1853</v>
      </c>
      <c r="F14" s="50">
        <v>-223</v>
      </c>
      <c r="G14" s="193"/>
      <c r="H14" s="299">
        <v>-870</v>
      </c>
      <c r="I14" s="297">
        <v>-167</v>
      </c>
      <c r="J14" s="297">
        <v>-59</v>
      </c>
      <c r="K14" s="298">
        <v>1573</v>
      </c>
      <c r="L14" s="300">
        <v>477</v>
      </c>
      <c r="M14" s="193"/>
      <c r="N14" s="299">
        <v>-946</v>
      </c>
      <c r="O14" s="297">
        <v>-430</v>
      </c>
      <c r="P14" s="297">
        <v>-213</v>
      </c>
      <c r="Q14" s="298">
        <v>1793</v>
      </c>
      <c r="R14" s="300">
        <v>204</v>
      </c>
      <c r="S14" s="193"/>
      <c r="T14" s="330">
        <v>-1016</v>
      </c>
      <c r="U14" s="331">
        <v>-1212</v>
      </c>
      <c r="V14" s="335">
        <v>-547</v>
      </c>
      <c r="W14" s="298">
        <v>2169</v>
      </c>
      <c r="X14" s="300">
        <v>-606</v>
      </c>
      <c r="Z14" s="299">
        <v>-819</v>
      </c>
      <c r="AA14" s="331">
        <v>-1141</v>
      </c>
      <c r="AB14" s="335">
        <v>61</v>
      </c>
      <c r="AC14" s="298">
        <v>3047</v>
      </c>
      <c r="AD14" s="434">
        <v>1148</v>
      </c>
      <c r="AF14" s="299">
        <v>-966</v>
      </c>
      <c r="AG14" s="448">
        <v>-628</v>
      </c>
      <c r="AH14" s="297">
        <v>-188</v>
      </c>
      <c r="AI14" s="298">
        <v>2558</v>
      </c>
      <c r="AJ14" s="300">
        <v>776</v>
      </c>
      <c r="AL14" s="299">
        <v>-604</v>
      </c>
      <c r="AM14" s="475">
        <v>-1125</v>
      </c>
      <c r="AN14" s="492">
        <v>180</v>
      </c>
      <c r="AO14" s="298">
        <v>2503</v>
      </c>
      <c r="AP14" s="300">
        <v>954</v>
      </c>
      <c r="AR14" s="299">
        <v>-577</v>
      </c>
      <c r="AS14" s="475"/>
      <c r="AT14" s="492"/>
      <c r="AU14" s="298"/>
      <c r="AV14" s="300"/>
    </row>
    <row r="15" spans="1:50" x14ac:dyDescent="0.3">
      <c r="A15" s="9"/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T15" s="301"/>
      <c r="U15" s="301"/>
      <c r="V15" s="301"/>
      <c r="W15" s="301"/>
      <c r="X15" s="301"/>
      <c r="AL15" s="343"/>
      <c r="AM15" s="343"/>
      <c r="AN15" s="343"/>
      <c r="AO15" s="343"/>
    </row>
    <row r="16" spans="1:50" x14ac:dyDescent="0.3">
      <c r="X16" s="302"/>
      <c r="AG16" s="460"/>
      <c r="AH16" s="460"/>
      <c r="AI16" s="520"/>
      <c r="AJ16" s="460"/>
      <c r="AK16" s="460"/>
      <c r="AM16" s="460"/>
      <c r="AN16" s="460"/>
      <c r="AO16" s="460"/>
      <c r="AP16" s="460"/>
      <c r="AQ16" s="460"/>
      <c r="AS16" s="460"/>
      <c r="AT16" s="460"/>
      <c r="AU16" s="460"/>
      <c r="AV16" s="460"/>
    </row>
    <row r="17" spans="1:45" x14ac:dyDescent="0.3">
      <c r="A17" s="303" t="s">
        <v>63</v>
      </c>
      <c r="N17" s="268"/>
      <c r="T17" s="268"/>
      <c r="AG17" t="s">
        <v>363</v>
      </c>
      <c r="AM17" t="s">
        <v>363</v>
      </c>
      <c r="AS17" t="s">
        <v>363</v>
      </c>
    </row>
    <row r="18" spans="1:45" x14ac:dyDescent="0.3">
      <c r="A18" s="8" t="s">
        <v>64</v>
      </c>
    </row>
    <row r="19" spans="1:45" x14ac:dyDescent="0.3">
      <c r="A19" s="309" t="s">
        <v>391</v>
      </c>
      <c r="R19" s="302"/>
      <c r="AF19" s="454" t="s">
        <v>404</v>
      </c>
      <c r="AG19" s="454"/>
      <c r="AH19" s="454"/>
      <c r="AI19" s="454"/>
      <c r="AJ19" s="454"/>
      <c r="AK19" s="454"/>
      <c r="AL19" s="454"/>
      <c r="AM19" s="454"/>
      <c r="AN19" s="454"/>
      <c r="AO19" s="454"/>
    </row>
    <row r="20" spans="1:45" x14ac:dyDescent="0.3">
      <c r="T20" s="268"/>
      <c r="V20" s="268"/>
      <c r="AF20" s="454" t="s">
        <v>405</v>
      </c>
      <c r="AG20" s="454"/>
      <c r="AH20" s="454"/>
      <c r="AI20" s="454"/>
      <c r="AJ20" s="454"/>
      <c r="AK20" s="454"/>
      <c r="AL20" s="454"/>
      <c r="AM20" s="454"/>
      <c r="AN20" s="454"/>
      <c r="AO20" s="454"/>
    </row>
    <row r="21" spans="1:45" x14ac:dyDescent="0.3">
      <c r="T21" s="268"/>
      <c r="AD21" s="435"/>
      <c r="AF21" s="343"/>
      <c r="AL21" s="343"/>
      <c r="AR21" s="343"/>
    </row>
    <row r="22" spans="1:45" x14ac:dyDescent="0.3">
      <c r="H22" s="268"/>
      <c r="R22" s="302"/>
      <c r="T22" s="302"/>
      <c r="AD22" s="435"/>
    </row>
    <row r="26" spans="1:45" x14ac:dyDescent="0.3">
      <c r="AD26" s="435"/>
    </row>
    <row r="30" spans="1:45" x14ac:dyDescent="0.3">
      <c r="R30" s="302"/>
    </row>
  </sheetData>
  <mergeCells count="8">
    <mergeCell ref="AR3:AV3"/>
    <mergeCell ref="AL3:AP3"/>
    <mergeCell ref="AF3:AJ3"/>
    <mergeCell ref="B3:F3"/>
    <mergeCell ref="H3:L3"/>
    <mergeCell ref="N3:R3"/>
    <mergeCell ref="T3:X3"/>
    <mergeCell ref="Z3:AD3"/>
  </mergeCells>
  <pageMargins left="0.25" right="0.25" top="0.75" bottom="0.75" header="0.3" footer="0.3"/>
  <pageSetup paperSize="9" scale="58" fitToHeight="0" orientation="landscape" r:id="rId1"/>
  <colBreaks count="1" manualBreakCount="1">
    <brk id="19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AW35"/>
  <sheetViews>
    <sheetView showGridLines="0" zoomScale="85" zoomScaleNormal="85" workbookViewId="0">
      <selection activeCell="AZ9" sqref="AZ9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hidden="1" customWidth="1" outlineLevel="1"/>
    <col min="9" max="13" width="12.42578125" style="129" hidden="1" customWidth="1" outlineLevel="1"/>
    <col min="14" max="14" width="1.7109375" style="129" hidden="1" customWidth="1" outlineLevel="1"/>
    <col min="15" max="19" width="12.42578125" style="129" hidden="1" customWidth="1" outlineLevel="1"/>
    <col min="20" max="20" width="1.7109375" style="129" hidden="1" customWidth="1" outlineLevel="1"/>
    <col min="21" max="25" width="12.42578125" style="129" hidden="1" customWidth="1" outlineLevel="1"/>
    <col min="26" max="26" width="1.7109375" hidden="1" customWidth="1" outlineLevel="1"/>
    <col min="27" max="27" width="11.42578125" hidden="1" customWidth="1" outlineLevel="1" collapsed="1"/>
    <col min="28" max="28" width="12.140625" hidden="1" customWidth="1" outlineLevel="1"/>
    <col min="29" max="29" width="12.85546875" hidden="1" customWidth="1" outlineLevel="1"/>
    <col min="30" max="31" width="11.42578125" hidden="1" customWidth="1" outlineLevel="1"/>
    <col min="32" max="32" width="1.5703125" hidden="1" customWidth="1" outlineLevel="1"/>
    <col min="33" max="33" width="11.42578125" customWidth="1" collapsed="1"/>
    <col min="34" max="34" width="12.140625" customWidth="1"/>
    <col min="35" max="35" width="12.85546875" customWidth="1"/>
    <col min="36" max="37" width="11.42578125" customWidth="1"/>
    <col min="38" max="38" width="2.85546875" customWidth="1" collapsed="1"/>
    <col min="40" max="40" width="12.140625" bestFit="1" customWidth="1"/>
    <col min="41" max="41" width="12.85546875" bestFit="1" customWidth="1"/>
    <col min="44" max="44" width="2.85546875" customWidth="1" collapsed="1"/>
    <col min="46" max="46" width="12.140625" bestFit="1" customWidth="1"/>
    <col min="47" max="47" width="12.85546875" bestFit="1" customWidth="1"/>
  </cols>
  <sheetData>
    <row r="1" spans="1:49" x14ac:dyDescent="0.3">
      <c r="A1" s="7" t="s">
        <v>168</v>
      </c>
    </row>
    <row r="2" spans="1:49" x14ac:dyDescent="0.3">
      <c r="A2" s="7"/>
    </row>
    <row r="3" spans="1:49" ht="19.5" thickBot="1" x14ac:dyDescent="0.35">
      <c r="A3" s="80" t="s">
        <v>66</v>
      </c>
    </row>
    <row r="4" spans="1:49" ht="19.5" thickBot="1" x14ac:dyDescent="0.35">
      <c r="C4" s="530">
        <v>2019</v>
      </c>
      <c r="D4" s="528"/>
      <c r="E4" s="528"/>
      <c r="F4" s="528"/>
      <c r="G4" s="529"/>
      <c r="I4" s="532">
        <v>2020</v>
      </c>
      <c r="J4" s="533"/>
      <c r="K4" s="533"/>
      <c r="L4" s="533"/>
      <c r="M4" s="534"/>
      <c r="O4" s="532">
        <v>2021</v>
      </c>
      <c r="P4" s="533"/>
      <c r="Q4" s="533"/>
      <c r="R4" s="533"/>
      <c r="S4" s="534"/>
      <c r="U4" s="532">
        <v>2022</v>
      </c>
      <c r="V4" s="533"/>
      <c r="W4" s="533"/>
      <c r="X4" s="533"/>
      <c r="Y4" s="534"/>
      <c r="AA4" s="532">
        <v>2023</v>
      </c>
      <c r="AB4" s="533"/>
      <c r="AC4" s="533"/>
      <c r="AD4" s="533"/>
      <c r="AE4" s="534"/>
      <c r="AG4" s="532">
        <v>2024</v>
      </c>
      <c r="AH4" s="533"/>
      <c r="AI4" s="533"/>
      <c r="AJ4" s="533"/>
      <c r="AK4" s="534"/>
      <c r="AM4" s="532">
        <v>2025</v>
      </c>
      <c r="AN4" s="533"/>
      <c r="AO4" s="533"/>
      <c r="AP4" s="533"/>
      <c r="AQ4" s="534"/>
      <c r="AS4" s="532">
        <v>2026</v>
      </c>
      <c r="AT4" s="533"/>
      <c r="AU4" s="533"/>
      <c r="AV4" s="533"/>
      <c r="AW4" s="534"/>
    </row>
    <row r="5" spans="1:49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30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T5" s="130"/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  <c r="AS5" s="107" t="s">
        <v>18</v>
      </c>
      <c r="AT5" s="105" t="s">
        <v>19</v>
      </c>
      <c r="AU5" s="105" t="s">
        <v>20</v>
      </c>
      <c r="AV5" s="105" t="s">
        <v>21</v>
      </c>
      <c r="AW5" s="108" t="s">
        <v>22</v>
      </c>
    </row>
    <row r="6" spans="1:49" ht="20.25" customHeight="1" x14ac:dyDescent="0.3">
      <c r="A6" s="16" t="s">
        <v>23</v>
      </c>
      <c r="B6" s="131"/>
      <c r="C6" s="56">
        <v>2287</v>
      </c>
      <c r="D6" s="56">
        <v>3547</v>
      </c>
      <c r="E6" s="56">
        <v>4348</v>
      </c>
      <c r="F6" s="56">
        <v>3506</v>
      </c>
      <c r="G6" s="18">
        <v>13688</v>
      </c>
      <c r="H6" s="131"/>
      <c r="I6" s="56">
        <v>1959</v>
      </c>
      <c r="J6" s="56">
        <v>2911</v>
      </c>
      <c r="K6" s="56">
        <v>4215</v>
      </c>
      <c r="L6" s="56">
        <v>3212</v>
      </c>
      <c r="M6" s="18">
        <v>12297</v>
      </c>
      <c r="N6" s="84"/>
      <c r="O6" s="56">
        <v>2020</v>
      </c>
      <c r="P6" s="56">
        <v>3571</v>
      </c>
      <c r="Q6" s="56">
        <v>4196</v>
      </c>
      <c r="R6" s="56">
        <v>3439</v>
      </c>
      <c r="S6" s="18">
        <v>13226</v>
      </c>
      <c r="T6" s="84"/>
      <c r="U6" s="56">
        <v>2406</v>
      </c>
      <c r="V6" s="56">
        <v>4111</v>
      </c>
      <c r="W6" s="56">
        <v>5007</v>
      </c>
      <c r="X6" s="56">
        <v>4005</v>
      </c>
      <c r="Y6" s="18">
        <v>15529</v>
      </c>
      <c r="AA6" s="57">
        <v>2613</v>
      </c>
      <c r="AB6" s="56">
        <v>4175</v>
      </c>
      <c r="AC6" s="56">
        <v>5017</v>
      </c>
      <c r="AD6" s="56">
        <v>4210</v>
      </c>
      <c r="AE6" s="18">
        <v>16015</v>
      </c>
      <c r="AG6" s="57">
        <v>2644</v>
      </c>
      <c r="AH6" s="56">
        <v>4212</v>
      </c>
      <c r="AI6" s="56">
        <v>4938</v>
      </c>
      <c r="AJ6" s="56">
        <v>4113</v>
      </c>
      <c r="AK6" s="18">
        <v>15907</v>
      </c>
      <c r="AM6" s="57">
        <v>2728</v>
      </c>
      <c r="AN6" s="56">
        <v>4162</v>
      </c>
      <c r="AO6" s="56">
        <v>5039</v>
      </c>
      <c r="AP6" s="56">
        <f>AP7+AP8</f>
        <v>4091</v>
      </c>
      <c r="AQ6" s="18">
        <v>16020</v>
      </c>
      <c r="AS6" s="57">
        <v>2594</v>
      </c>
      <c r="AT6" s="56"/>
      <c r="AU6" s="56"/>
      <c r="AV6" s="56"/>
      <c r="AW6" s="18"/>
    </row>
    <row r="7" spans="1:49" ht="20.25" customHeight="1" x14ac:dyDescent="0.3">
      <c r="A7" s="109" t="s">
        <v>67</v>
      </c>
      <c r="B7" s="131"/>
      <c r="C7" s="21">
        <v>1353</v>
      </c>
      <c r="D7" s="21">
        <v>1718</v>
      </c>
      <c r="E7" s="21">
        <v>1814</v>
      </c>
      <c r="F7" s="21">
        <v>1711</v>
      </c>
      <c r="G7" s="22">
        <v>6596</v>
      </c>
      <c r="H7" s="310"/>
      <c r="I7" s="21">
        <v>1024</v>
      </c>
      <c r="J7" s="21">
        <v>1212</v>
      </c>
      <c r="K7" s="21">
        <v>1744</v>
      </c>
      <c r="L7" s="21">
        <v>1571</v>
      </c>
      <c r="M7" s="22">
        <v>5551</v>
      </c>
      <c r="N7" s="310"/>
      <c r="O7" s="21">
        <v>1168</v>
      </c>
      <c r="P7" s="21">
        <v>1668</v>
      </c>
      <c r="Q7" s="21">
        <v>1651</v>
      </c>
      <c r="R7" s="21">
        <v>1564</v>
      </c>
      <c r="S7" s="22">
        <v>6051</v>
      </c>
      <c r="T7" s="310"/>
      <c r="U7" s="21">
        <v>1259</v>
      </c>
      <c r="V7" s="21">
        <v>1724</v>
      </c>
      <c r="W7" s="21">
        <v>1668</v>
      </c>
      <c r="X7" s="21">
        <v>1590</v>
      </c>
      <c r="Y7" s="22">
        <v>6241</v>
      </c>
      <c r="AA7" s="59">
        <v>1301</v>
      </c>
      <c r="AB7" s="21">
        <v>1716</v>
      </c>
      <c r="AC7" s="21">
        <v>1676</v>
      </c>
      <c r="AD7" s="21">
        <v>1673</v>
      </c>
      <c r="AE7" s="22">
        <v>6366</v>
      </c>
      <c r="AG7" s="59">
        <v>1296</v>
      </c>
      <c r="AH7" s="21">
        <v>1741</v>
      </c>
      <c r="AI7" s="21">
        <v>1727</v>
      </c>
      <c r="AJ7" s="21">
        <v>1708</v>
      </c>
      <c r="AK7" s="22">
        <v>6472</v>
      </c>
      <c r="AM7" s="59">
        <v>1322</v>
      </c>
      <c r="AN7" s="21">
        <v>1737</v>
      </c>
      <c r="AO7" s="21">
        <v>1795</v>
      </c>
      <c r="AP7" s="21">
        <v>1743</v>
      </c>
      <c r="AQ7" s="22">
        <v>6597</v>
      </c>
      <c r="AS7" s="59">
        <v>1266</v>
      </c>
      <c r="AT7" s="21"/>
      <c r="AU7" s="21"/>
      <c r="AV7" s="21"/>
      <c r="AW7" s="22"/>
    </row>
    <row r="8" spans="1:49" ht="20.25" customHeight="1" x14ac:dyDescent="0.25">
      <c r="A8" s="24" t="s">
        <v>68</v>
      </c>
      <c r="B8" s="25"/>
      <c r="C8" s="313">
        <v>934</v>
      </c>
      <c r="D8" s="311">
        <v>1829</v>
      </c>
      <c r="E8" s="311">
        <v>2534</v>
      </c>
      <c r="F8" s="311">
        <v>1795</v>
      </c>
      <c r="G8" s="26">
        <v>7092</v>
      </c>
      <c r="H8" s="312"/>
      <c r="I8" s="313">
        <v>935</v>
      </c>
      <c r="J8" s="311">
        <v>1699</v>
      </c>
      <c r="K8" s="311">
        <v>2471</v>
      </c>
      <c r="L8" s="311">
        <v>1641</v>
      </c>
      <c r="M8" s="26">
        <v>6746</v>
      </c>
      <c r="N8" s="312"/>
      <c r="O8" s="313">
        <v>852</v>
      </c>
      <c r="P8" s="311">
        <v>1903</v>
      </c>
      <c r="Q8" s="311">
        <v>2545</v>
      </c>
      <c r="R8" s="311">
        <v>1875</v>
      </c>
      <c r="S8" s="26">
        <v>7175</v>
      </c>
      <c r="T8" s="312"/>
      <c r="U8" s="21">
        <v>1147</v>
      </c>
      <c r="V8" s="21">
        <v>2387</v>
      </c>
      <c r="W8" s="21">
        <v>3339</v>
      </c>
      <c r="X8" s="311">
        <v>2415</v>
      </c>
      <c r="Y8" s="26">
        <v>9288</v>
      </c>
      <c r="AA8" s="59">
        <v>1312</v>
      </c>
      <c r="AB8" s="21">
        <v>2459</v>
      </c>
      <c r="AC8" s="21">
        <v>3341</v>
      </c>
      <c r="AD8" s="311">
        <v>2537</v>
      </c>
      <c r="AE8" s="26">
        <v>9649</v>
      </c>
      <c r="AG8" s="59">
        <v>1348</v>
      </c>
      <c r="AH8" s="21">
        <v>2471</v>
      </c>
      <c r="AI8" s="21">
        <v>3211</v>
      </c>
      <c r="AJ8" s="311">
        <v>2405</v>
      </c>
      <c r="AK8" s="26">
        <v>9435</v>
      </c>
      <c r="AM8" s="59">
        <v>1406</v>
      </c>
      <c r="AN8" s="21">
        <v>2425</v>
      </c>
      <c r="AO8" s="21">
        <v>3244</v>
      </c>
      <c r="AP8" s="311">
        <v>2348</v>
      </c>
      <c r="AQ8" s="26">
        <v>9423</v>
      </c>
      <c r="AS8" s="59">
        <v>1328</v>
      </c>
      <c r="AT8" s="21"/>
      <c r="AU8" s="21"/>
      <c r="AV8" s="311"/>
      <c r="AW8" s="26"/>
    </row>
    <row r="9" spans="1:49" ht="21" customHeight="1" x14ac:dyDescent="0.25">
      <c r="A9" s="29" t="s">
        <v>274</v>
      </c>
      <c r="B9" s="30"/>
      <c r="C9" s="354"/>
      <c r="D9" s="354"/>
      <c r="E9" s="354"/>
      <c r="F9" s="354"/>
      <c r="G9" s="355"/>
      <c r="H9" s="33"/>
      <c r="I9" s="358"/>
      <c r="J9" s="359"/>
      <c r="K9" s="354"/>
      <c r="L9" s="354"/>
      <c r="M9" s="355"/>
      <c r="N9" s="33"/>
      <c r="O9" s="358"/>
      <c r="P9" s="354"/>
      <c r="Q9" s="354"/>
      <c r="R9" s="354"/>
      <c r="S9" s="353">
        <v>447</v>
      </c>
      <c r="T9" s="33"/>
      <c r="U9" s="358"/>
      <c r="V9" s="354"/>
      <c r="W9" s="354"/>
      <c r="X9" s="354"/>
      <c r="Y9" s="353">
        <v>468</v>
      </c>
      <c r="AA9" s="161">
        <v>-301</v>
      </c>
      <c r="AB9" s="31">
        <v>174</v>
      </c>
      <c r="AC9" s="31">
        <v>435</v>
      </c>
      <c r="AD9" s="31">
        <v>234</v>
      </c>
      <c r="AE9" s="353">
        <v>542</v>
      </c>
      <c r="AG9" s="161">
        <v>-300</v>
      </c>
      <c r="AH9" s="31">
        <v>181</v>
      </c>
      <c r="AI9" s="31">
        <v>425</v>
      </c>
      <c r="AJ9" s="31">
        <v>246</v>
      </c>
      <c r="AK9" s="353">
        <v>552</v>
      </c>
      <c r="AM9" s="161">
        <v>-305</v>
      </c>
      <c r="AN9" s="31">
        <v>189</v>
      </c>
      <c r="AO9" s="35">
        <v>433</v>
      </c>
      <c r="AP9" s="31">
        <v>269</v>
      </c>
      <c r="AQ9" s="353">
        <v>586</v>
      </c>
      <c r="AS9" s="161">
        <v>-281</v>
      </c>
      <c r="AT9" s="31"/>
      <c r="AU9" s="35"/>
      <c r="AV9" s="31"/>
      <c r="AW9" s="353"/>
    </row>
    <row r="10" spans="1:49" ht="21" customHeight="1" x14ac:dyDescent="0.25">
      <c r="A10" s="36" t="s">
        <v>276</v>
      </c>
      <c r="B10" s="86"/>
      <c r="C10" s="356"/>
      <c r="D10" s="356"/>
      <c r="E10" s="356"/>
      <c r="F10" s="356"/>
      <c r="G10" s="357"/>
      <c r="H10" s="87"/>
      <c r="I10" s="360"/>
      <c r="J10" s="361"/>
      <c r="K10" s="362"/>
      <c r="L10" s="362"/>
      <c r="M10" s="357"/>
      <c r="N10" s="87"/>
      <c r="O10" s="360"/>
      <c r="P10" s="362"/>
      <c r="Q10" s="362"/>
      <c r="R10" s="362"/>
      <c r="S10" s="38" t="s">
        <v>162</v>
      </c>
      <c r="T10" s="87"/>
      <c r="U10" s="360"/>
      <c r="V10" s="362"/>
      <c r="W10" s="362"/>
      <c r="X10" s="362"/>
      <c r="Y10" s="38" t="s">
        <v>71</v>
      </c>
      <c r="AA10" s="412" t="s">
        <v>298</v>
      </c>
      <c r="AB10" s="400" t="s">
        <v>311</v>
      </c>
      <c r="AC10" s="400" t="s">
        <v>321</v>
      </c>
      <c r="AD10" s="400" t="s">
        <v>334</v>
      </c>
      <c r="AE10" s="38" t="s">
        <v>162</v>
      </c>
      <c r="AG10" s="412" t="s">
        <v>348</v>
      </c>
      <c r="AH10" s="400" t="s">
        <v>332</v>
      </c>
      <c r="AI10" s="400" t="s">
        <v>327</v>
      </c>
      <c r="AJ10" s="400" t="s">
        <v>172</v>
      </c>
      <c r="AK10" s="38" t="s">
        <v>75</v>
      </c>
      <c r="AM10" s="443" t="s">
        <v>399</v>
      </c>
      <c r="AN10" s="472" t="s">
        <v>154</v>
      </c>
      <c r="AO10" s="410" t="s">
        <v>327</v>
      </c>
      <c r="AP10" s="400" t="s">
        <v>419</v>
      </c>
      <c r="AQ10" s="38" t="s">
        <v>151</v>
      </c>
      <c r="AS10" s="443" t="s">
        <v>431</v>
      </c>
      <c r="AT10" s="472"/>
      <c r="AU10" s="410"/>
      <c r="AV10" s="400"/>
      <c r="AW10" s="38"/>
    </row>
    <row r="11" spans="1:49" ht="20.25" customHeight="1" x14ac:dyDescent="0.25">
      <c r="A11" s="29" t="s">
        <v>24</v>
      </c>
      <c r="B11" s="133"/>
      <c r="C11" s="35">
        <v>-298</v>
      </c>
      <c r="D11" s="35">
        <v>162</v>
      </c>
      <c r="E11" s="35">
        <v>359</v>
      </c>
      <c r="F11" s="35">
        <v>210</v>
      </c>
      <c r="G11" s="134">
        <v>433</v>
      </c>
      <c r="H11" s="133"/>
      <c r="I11" s="35">
        <v>-370</v>
      </c>
      <c r="J11" s="35">
        <v>66</v>
      </c>
      <c r="K11" s="35">
        <v>428</v>
      </c>
      <c r="L11" s="35">
        <v>130</v>
      </c>
      <c r="M11" s="134">
        <v>254</v>
      </c>
      <c r="N11" s="135"/>
      <c r="O11" s="35">
        <v>-277</v>
      </c>
      <c r="P11" s="35">
        <v>177</v>
      </c>
      <c r="Q11" s="35">
        <v>333</v>
      </c>
      <c r="R11" s="35">
        <v>207</v>
      </c>
      <c r="S11" s="136">
        <v>440</v>
      </c>
      <c r="T11" s="135"/>
      <c r="U11" s="35">
        <v>-293</v>
      </c>
      <c r="V11" s="35">
        <v>133</v>
      </c>
      <c r="W11" s="35">
        <v>373</v>
      </c>
      <c r="X11" s="35">
        <v>247</v>
      </c>
      <c r="Y11" s="136">
        <v>460</v>
      </c>
      <c r="AA11" s="161">
        <v>-303</v>
      </c>
      <c r="AB11" s="35">
        <v>172</v>
      </c>
      <c r="AC11" s="35">
        <v>433</v>
      </c>
      <c r="AD11" s="35">
        <v>232</v>
      </c>
      <c r="AE11" s="136">
        <v>534</v>
      </c>
      <c r="AG11" s="161">
        <v>-302</v>
      </c>
      <c r="AH11" s="35">
        <v>179</v>
      </c>
      <c r="AI11" s="35">
        <v>423</v>
      </c>
      <c r="AJ11" s="35">
        <v>244</v>
      </c>
      <c r="AK11" s="136">
        <v>544</v>
      </c>
      <c r="AM11" s="161">
        <v>-307</v>
      </c>
      <c r="AN11" s="35">
        <v>187</v>
      </c>
      <c r="AO11" s="35">
        <v>432</v>
      </c>
      <c r="AP11" s="35">
        <v>267</v>
      </c>
      <c r="AQ11" s="136">
        <v>579</v>
      </c>
      <c r="AS11" s="161">
        <v>-283</v>
      </c>
      <c r="AT11" s="35"/>
      <c r="AU11" s="35"/>
      <c r="AV11" s="35"/>
      <c r="AW11" s="136"/>
    </row>
    <row r="12" spans="1:49" ht="20.25" customHeight="1" x14ac:dyDescent="0.3">
      <c r="A12" s="139" t="s">
        <v>69</v>
      </c>
      <c r="B12" s="140"/>
      <c r="C12" s="141" t="s">
        <v>169</v>
      </c>
      <c r="D12" s="37" t="s">
        <v>170</v>
      </c>
      <c r="E12" s="37" t="s">
        <v>171</v>
      </c>
      <c r="F12" s="37" t="s">
        <v>172</v>
      </c>
      <c r="G12" s="142" t="s">
        <v>80</v>
      </c>
      <c r="H12" s="140"/>
      <c r="I12" s="141" t="s">
        <v>173</v>
      </c>
      <c r="J12" s="37" t="s">
        <v>159</v>
      </c>
      <c r="K12" s="37" t="s">
        <v>174</v>
      </c>
      <c r="L12" s="37" t="s">
        <v>175</v>
      </c>
      <c r="M12" s="143" t="s">
        <v>176</v>
      </c>
      <c r="N12" s="140"/>
      <c r="O12" s="141" t="s">
        <v>177</v>
      </c>
      <c r="P12" s="37" t="s">
        <v>178</v>
      </c>
      <c r="Q12" s="37" t="s">
        <v>179</v>
      </c>
      <c r="R12" s="37" t="s">
        <v>172</v>
      </c>
      <c r="S12" s="38" t="s">
        <v>180</v>
      </c>
      <c r="T12" s="140"/>
      <c r="U12" s="141" t="s">
        <v>181</v>
      </c>
      <c r="V12" s="141" t="s">
        <v>80</v>
      </c>
      <c r="W12" s="141" t="s">
        <v>182</v>
      </c>
      <c r="X12" s="37">
        <v>6.2E-2</v>
      </c>
      <c r="Y12" s="38" t="s">
        <v>71</v>
      </c>
      <c r="AA12" s="372" t="s">
        <v>299</v>
      </c>
      <c r="AB12" s="410" t="s">
        <v>318</v>
      </c>
      <c r="AC12" s="410" t="s">
        <v>327</v>
      </c>
      <c r="AD12" s="37" t="s">
        <v>335</v>
      </c>
      <c r="AE12" s="38" t="s">
        <v>180</v>
      </c>
      <c r="AG12" s="443" t="s">
        <v>354</v>
      </c>
      <c r="AH12" s="410" t="s">
        <v>311</v>
      </c>
      <c r="AI12" s="410" t="s">
        <v>327</v>
      </c>
      <c r="AJ12" s="37" t="s">
        <v>378</v>
      </c>
      <c r="AK12" s="38" t="s">
        <v>162</v>
      </c>
      <c r="AM12" s="443" t="s">
        <v>348</v>
      </c>
      <c r="AN12" s="472" t="s">
        <v>154</v>
      </c>
      <c r="AO12" s="37" t="s">
        <v>327</v>
      </c>
      <c r="AP12" s="37" t="s">
        <v>420</v>
      </c>
      <c r="AQ12" s="38" t="s">
        <v>330</v>
      </c>
      <c r="AS12" s="443" t="s">
        <v>432</v>
      </c>
      <c r="AT12" s="472"/>
      <c r="AU12" s="37"/>
      <c r="AV12" s="37"/>
      <c r="AW12" s="38"/>
    </row>
    <row r="13" spans="1:49" ht="20.25" customHeight="1" x14ac:dyDescent="0.25">
      <c r="A13" s="41" t="s">
        <v>26</v>
      </c>
      <c r="B13" s="133"/>
      <c r="C13" s="49">
        <v>-298</v>
      </c>
      <c r="D13" s="49">
        <v>162</v>
      </c>
      <c r="E13" s="49">
        <v>359</v>
      </c>
      <c r="F13" s="49">
        <v>182</v>
      </c>
      <c r="G13" s="50">
        <v>405</v>
      </c>
      <c r="H13" s="133"/>
      <c r="I13" s="49">
        <v>-370</v>
      </c>
      <c r="J13" s="49">
        <v>21</v>
      </c>
      <c r="K13" s="49">
        <v>412</v>
      </c>
      <c r="L13" s="49">
        <v>122</v>
      </c>
      <c r="M13" s="47">
        <v>185</v>
      </c>
      <c r="N13" s="135"/>
      <c r="O13" s="49">
        <v>-277</v>
      </c>
      <c r="P13" s="49">
        <v>177</v>
      </c>
      <c r="Q13" s="49">
        <v>333</v>
      </c>
      <c r="R13" s="49">
        <v>197</v>
      </c>
      <c r="S13" s="47">
        <v>430</v>
      </c>
      <c r="T13" s="135"/>
      <c r="U13" s="49">
        <v>-293</v>
      </c>
      <c r="V13" s="49">
        <v>133</v>
      </c>
      <c r="W13" s="49">
        <v>373</v>
      </c>
      <c r="X13" s="49">
        <v>247</v>
      </c>
      <c r="Y13" s="47">
        <v>460</v>
      </c>
      <c r="AA13" s="397">
        <v>-307</v>
      </c>
      <c r="AB13" s="49">
        <v>168</v>
      </c>
      <c r="AC13" s="49">
        <v>434</v>
      </c>
      <c r="AD13" s="49">
        <v>229</v>
      </c>
      <c r="AE13" s="47">
        <v>524</v>
      </c>
      <c r="AG13" s="397">
        <v>-302</v>
      </c>
      <c r="AH13" s="49">
        <v>179</v>
      </c>
      <c r="AI13" s="49">
        <v>423</v>
      </c>
      <c r="AJ13" s="49">
        <v>244</v>
      </c>
      <c r="AK13" s="47">
        <v>544</v>
      </c>
      <c r="AM13" s="397">
        <v>-307</v>
      </c>
      <c r="AN13" s="49">
        <v>187</v>
      </c>
      <c r="AO13" s="45">
        <v>402</v>
      </c>
      <c r="AP13" s="49">
        <v>255</v>
      </c>
      <c r="AQ13" s="47">
        <v>537</v>
      </c>
      <c r="AS13" s="397">
        <v>-283</v>
      </c>
      <c r="AT13" s="49"/>
      <c r="AU13" s="45"/>
      <c r="AV13" s="49"/>
      <c r="AW13" s="47"/>
    </row>
    <row r="14" spans="1:49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  <c r="AS14" s="82"/>
      <c r="AT14" s="82"/>
      <c r="AU14" s="82"/>
      <c r="AV14" s="82"/>
      <c r="AW14" s="82"/>
    </row>
    <row r="15" spans="1:49" ht="20.25" customHeight="1" x14ac:dyDescent="0.25">
      <c r="A15" s="146" t="s">
        <v>60</v>
      </c>
      <c r="B15" s="30"/>
      <c r="C15" s="49">
        <v>-27</v>
      </c>
      <c r="D15" s="49">
        <v>-70</v>
      </c>
      <c r="E15" s="49">
        <v>-51</v>
      </c>
      <c r="F15" s="49">
        <v>-173</v>
      </c>
      <c r="G15" s="50">
        <v>-321</v>
      </c>
      <c r="H15" s="30"/>
      <c r="I15" s="49">
        <v>-35</v>
      </c>
      <c r="J15" s="49">
        <v>-37</v>
      </c>
      <c r="K15" s="49">
        <v>-35</v>
      </c>
      <c r="L15" s="49">
        <v>-77</v>
      </c>
      <c r="M15" s="50">
        <v>-184</v>
      </c>
      <c r="N15" s="30"/>
      <c r="O15" s="49">
        <v>-11</v>
      </c>
      <c r="P15" s="49">
        <v>-28</v>
      </c>
      <c r="Q15" s="49">
        <v>-61</v>
      </c>
      <c r="R15" s="49">
        <v>-134</v>
      </c>
      <c r="S15" s="50">
        <v>-234</v>
      </c>
      <c r="T15" s="30"/>
      <c r="U15" s="49">
        <v>-13</v>
      </c>
      <c r="V15" s="49">
        <v>-34</v>
      </c>
      <c r="W15" s="49">
        <v>-37</v>
      </c>
      <c r="X15" s="49">
        <v>-94</v>
      </c>
      <c r="Y15" s="50">
        <v>-178</v>
      </c>
      <c r="AA15" s="397">
        <v>-14</v>
      </c>
      <c r="AB15" s="49">
        <v>-57</v>
      </c>
      <c r="AC15" s="49">
        <v>-23</v>
      </c>
      <c r="AD15" s="49">
        <v>39</v>
      </c>
      <c r="AE15" s="50">
        <v>-55</v>
      </c>
      <c r="AG15" s="397">
        <v>-40</v>
      </c>
      <c r="AH15" s="49">
        <v>-49</v>
      </c>
      <c r="AI15" s="49">
        <v>-41</v>
      </c>
      <c r="AJ15" s="49">
        <v>-110</v>
      </c>
      <c r="AK15" s="50">
        <v>-240</v>
      </c>
      <c r="AM15" s="397">
        <v>-38</v>
      </c>
      <c r="AN15" s="49">
        <v>-50</v>
      </c>
      <c r="AO15" s="49">
        <v>-27</v>
      </c>
      <c r="AP15" s="49">
        <v>-114</v>
      </c>
      <c r="AQ15" s="50">
        <v>-229</v>
      </c>
      <c r="AS15" s="397">
        <v>-34</v>
      </c>
      <c r="AT15" s="49"/>
      <c r="AU15" s="49"/>
      <c r="AV15" s="49"/>
      <c r="AW15" s="50"/>
    </row>
    <row r="16" spans="1:49" ht="4.5" customHeight="1" x14ac:dyDescent="0.3"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  <c r="AS16" s="82"/>
      <c r="AT16" s="82"/>
      <c r="AU16" s="82"/>
      <c r="AV16" s="82"/>
      <c r="AW16" s="82"/>
    </row>
    <row r="17" spans="1:49" ht="20.25" customHeight="1" x14ac:dyDescent="0.25">
      <c r="A17" s="146" t="s">
        <v>61</v>
      </c>
      <c r="B17" s="30"/>
      <c r="C17" s="49">
        <v>-304</v>
      </c>
      <c r="D17" s="42">
        <v>146</v>
      </c>
      <c r="E17" s="42">
        <v>431</v>
      </c>
      <c r="F17" s="42">
        <v>98</v>
      </c>
      <c r="G17" s="43">
        <v>371</v>
      </c>
      <c r="H17" s="30"/>
      <c r="I17" s="49">
        <v>-369</v>
      </c>
      <c r="J17" s="42">
        <v>100</v>
      </c>
      <c r="K17" s="46">
        <v>483</v>
      </c>
      <c r="L17" s="46">
        <v>144</v>
      </c>
      <c r="M17" s="47">
        <v>358</v>
      </c>
      <c r="N17" s="30"/>
      <c r="O17" s="49">
        <v>-274</v>
      </c>
      <c r="P17" s="42">
        <v>220</v>
      </c>
      <c r="Q17" s="46">
        <v>339</v>
      </c>
      <c r="R17" s="46">
        <v>73</v>
      </c>
      <c r="S17" s="47">
        <v>358</v>
      </c>
      <c r="T17" s="30"/>
      <c r="U17" s="49">
        <v>-308</v>
      </c>
      <c r="V17" s="49">
        <v>105</v>
      </c>
      <c r="W17" s="49">
        <v>372</v>
      </c>
      <c r="X17" s="46">
        <v>118</v>
      </c>
      <c r="Y17" s="47">
        <v>287</v>
      </c>
      <c r="AA17" s="397">
        <v>-324</v>
      </c>
      <c r="AB17" s="49">
        <v>130</v>
      </c>
      <c r="AC17" s="49">
        <v>420</v>
      </c>
      <c r="AD17" s="46">
        <v>243</v>
      </c>
      <c r="AE17" s="47">
        <v>469</v>
      </c>
      <c r="AG17" s="397">
        <v>-358</v>
      </c>
      <c r="AH17" s="49">
        <v>165</v>
      </c>
      <c r="AI17" s="49">
        <v>377</v>
      </c>
      <c r="AJ17" s="46">
        <v>168</v>
      </c>
      <c r="AK17" s="47">
        <v>352</v>
      </c>
      <c r="AM17" s="397">
        <v>-343</v>
      </c>
      <c r="AN17" s="49">
        <v>161</v>
      </c>
      <c r="AO17" s="49">
        <v>438</v>
      </c>
      <c r="AP17" s="46">
        <v>181</v>
      </c>
      <c r="AQ17" s="47">
        <v>437</v>
      </c>
      <c r="AS17" s="397">
        <v>-331</v>
      </c>
      <c r="AT17" s="49"/>
      <c r="AU17" s="49"/>
      <c r="AV17" s="46"/>
      <c r="AW17" s="47"/>
    </row>
    <row r="18" spans="1:49" x14ac:dyDescent="0.3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spans="1:49" x14ac:dyDescent="0.3"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</row>
    <row r="20" spans="1:49" x14ac:dyDescent="0.3">
      <c r="A20" s="80" t="s">
        <v>81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</row>
    <row r="21" spans="1:49" x14ac:dyDescent="0.3">
      <c r="B21" s="147"/>
      <c r="C21" s="536">
        <v>2019</v>
      </c>
      <c r="D21" s="537"/>
      <c r="E21" s="537"/>
      <c r="F21" s="538"/>
      <c r="G21" s="147"/>
      <c r="H21" s="147"/>
      <c r="I21" s="536">
        <v>2020</v>
      </c>
      <c r="J21" s="537"/>
      <c r="K21" s="537"/>
      <c r="L21" s="538"/>
      <c r="M21" s="147"/>
      <c r="N21" s="147"/>
      <c r="O21" s="536">
        <v>2021</v>
      </c>
      <c r="P21" s="537"/>
      <c r="Q21" s="537"/>
      <c r="R21" s="538"/>
      <c r="U21" s="536">
        <v>2022</v>
      </c>
      <c r="V21" s="537"/>
      <c r="W21" s="537"/>
      <c r="X21" s="538"/>
      <c r="AA21" s="536">
        <v>2023</v>
      </c>
      <c r="AB21" s="537"/>
      <c r="AC21" s="537"/>
      <c r="AD21" s="538"/>
      <c r="AG21" s="536">
        <v>2024</v>
      </c>
      <c r="AH21" s="537"/>
      <c r="AI21" s="537"/>
      <c r="AJ21" s="538"/>
      <c r="AM21" s="536">
        <v>2025</v>
      </c>
      <c r="AN21" s="537"/>
      <c r="AO21" s="537"/>
      <c r="AP21" s="538"/>
      <c r="AS21" s="536">
        <v>2026</v>
      </c>
      <c r="AT21" s="537"/>
      <c r="AU21" s="537"/>
      <c r="AV21" s="538"/>
    </row>
    <row r="22" spans="1:49" ht="22.5" customHeight="1" thickBot="1" x14ac:dyDescent="0.35">
      <c r="A22" s="9" t="s">
        <v>4</v>
      </c>
      <c r="B22" s="147"/>
      <c r="C22" s="98" t="s">
        <v>85</v>
      </c>
      <c r="D22" s="99" t="s">
        <v>86</v>
      </c>
      <c r="E22" s="99" t="s">
        <v>87</v>
      </c>
      <c r="F22" s="100" t="s">
        <v>88</v>
      </c>
      <c r="G22" s="153"/>
      <c r="H22" s="153"/>
      <c r="I22" s="98" t="s">
        <v>85</v>
      </c>
      <c r="J22" s="99" t="s">
        <v>86</v>
      </c>
      <c r="K22" s="99" t="s">
        <v>87</v>
      </c>
      <c r="L22" s="100" t="s">
        <v>88</v>
      </c>
      <c r="M22" s="153"/>
      <c r="N22" s="153"/>
      <c r="O22" s="98" t="s">
        <v>85</v>
      </c>
      <c r="P22" s="99" t="s">
        <v>86</v>
      </c>
      <c r="Q22" s="99" t="s">
        <v>87</v>
      </c>
      <c r="R22" s="100" t="s">
        <v>88</v>
      </c>
      <c r="S22" s="153"/>
      <c r="T22" s="153"/>
      <c r="U22" s="98" t="s">
        <v>85</v>
      </c>
      <c r="V22" s="99" t="s">
        <v>86</v>
      </c>
      <c r="W22" s="99" t="s">
        <v>87</v>
      </c>
      <c r="X22" s="100" t="s">
        <v>88</v>
      </c>
      <c r="AA22" s="98" t="s">
        <v>85</v>
      </c>
      <c r="AB22" s="99" t="s">
        <v>86</v>
      </c>
      <c r="AC22" s="99" t="s">
        <v>87</v>
      </c>
      <c r="AD22" s="100" t="s">
        <v>88</v>
      </c>
      <c r="AG22" s="98" t="s">
        <v>85</v>
      </c>
      <c r="AH22" s="99" t="s">
        <v>86</v>
      </c>
      <c r="AI22" s="99" t="s">
        <v>87</v>
      </c>
      <c r="AJ22" s="100" t="s">
        <v>88</v>
      </c>
      <c r="AM22" s="98" t="s">
        <v>85</v>
      </c>
      <c r="AN22" s="99" t="s">
        <v>86</v>
      </c>
      <c r="AO22" s="99" t="s">
        <v>87</v>
      </c>
      <c r="AP22" s="100" t="s">
        <v>88</v>
      </c>
      <c r="AS22" s="98" t="s">
        <v>85</v>
      </c>
      <c r="AT22" s="99" t="s">
        <v>86</v>
      </c>
      <c r="AU22" s="99" t="s">
        <v>87</v>
      </c>
      <c r="AV22" s="100" t="s">
        <v>88</v>
      </c>
    </row>
    <row r="23" spans="1:49" ht="20.25" customHeight="1" x14ac:dyDescent="0.3">
      <c r="A23" s="16" t="s">
        <v>167</v>
      </c>
      <c r="B23" s="84"/>
      <c r="C23" s="56">
        <v>9988</v>
      </c>
      <c r="D23" s="56">
        <v>9942</v>
      </c>
      <c r="E23" s="56">
        <v>9084</v>
      </c>
      <c r="F23" s="148">
        <v>9209</v>
      </c>
      <c r="G23" s="147"/>
      <c r="H23" s="132"/>
      <c r="I23" s="57">
        <v>10030</v>
      </c>
      <c r="J23" s="56">
        <v>10065</v>
      </c>
      <c r="K23" s="56">
        <v>9274</v>
      </c>
      <c r="L23" s="148">
        <v>9152</v>
      </c>
      <c r="M23" s="147"/>
      <c r="N23" s="132"/>
      <c r="O23" s="57">
        <v>9854</v>
      </c>
      <c r="P23" s="56">
        <v>10333</v>
      </c>
      <c r="Q23" s="56">
        <v>9566</v>
      </c>
      <c r="R23" s="148">
        <v>10726</v>
      </c>
      <c r="S23" s="147"/>
      <c r="T23" s="132"/>
      <c r="U23" s="57">
        <v>12039</v>
      </c>
      <c r="V23" s="56">
        <v>12936</v>
      </c>
      <c r="W23" s="56">
        <v>12407</v>
      </c>
      <c r="X23" s="148">
        <v>11717</v>
      </c>
      <c r="AA23" s="57">
        <v>12961</v>
      </c>
      <c r="AB23" s="56">
        <v>14071</v>
      </c>
      <c r="AC23" s="56">
        <v>13403</v>
      </c>
      <c r="AD23" s="148">
        <v>12428</v>
      </c>
      <c r="AG23" s="57">
        <v>13781</v>
      </c>
      <c r="AH23" s="56">
        <v>14081</v>
      </c>
      <c r="AI23" s="56">
        <v>12827</v>
      </c>
      <c r="AJ23" s="148">
        <v>13124</v>
      </c>
      <c r="AM23" s="57">
        <v>15051</v>
      </c>
      <c r="AN23" s="56">
        <v>14957</v>
      </c>
      <c r="AO23" s="56">
        <v>14198</v>
      </c>
      <c r="AP23" s="148">
        <v>13685</v>
      </c>
      <c r="AS23" s="57">
        <v>14289</v>
      </c>
      <c r="AT23" s="56"/>
      <c r="AU23" s="56"/>
      <c r="AV23" s="148"/>
    </row>
    <row r="24" spans="1:49" ht="20.25" customHeight="1" x14ac:dyDescent="0.3">
      <c r="A24" s="69" t="s">
        <v>183</v>
      </c>
      <c r="B24" s="84"/>
      <c r="C24" s="21">
        <v>3803</v>
      </c>
      <c r="D24" s="21">
        <v>3633</v>
      </c>
      <c r="E24" s="21">
        <v>3292</v>
      </c>
      <c r="F24" s="149">
        <v>3071</v>
      </c>
      <c r="G24" s="147"/>
      <c r="H24" s="132"/>
      <c r="I24" s="59">
        <v>3549</v>
      </c>
      <c r="J24" s="21">
        <v>3581</v>
      </c>
      <c r="K24" s="21">
        <v>3260</v>
      </c>
      <c r="L24" s="149">
        <v>3122</v>
      </c>
      <c r="M24" s="147"/>
      <c r="N24" s="132"/>
      <c r="O24" s="59">
        <v>3348</v>
      </c>
      <c r="P24" s="21">
        <v>3370</v>
      </c>
      <c r="Q24" s="21">
        <v>3065</v>
      </c>
      <c r="R24" s="149">
        <v>3031</v>
      </c>
      <c r="S24" s="147"/>
      <c r="T24" s="132"/>
      <c r="U24" s="59">
        <v>3372</v>
      </c>
      <c r="V24" s="21">
        <v>3385</v>
      </c>
      <c r="W24" s="21">
        <v>3231</v>
      </c>
      <c r="X24" s="149">
        <v>3106</v>
      </c>
      <c r="AA24" s="59">
        <v>3735</v>
      </c>
      <c r="AB24" s="21">
        <v>3573</v>
      </c>
      <c r="AC24" s="21">
        <v>3303</v>
      </c>
      <c r="AD24" s="149">
        <v>3322</v>
      </c>
      <c r="AG24" s="59">
        <v>3716</v>
      </c>
      <c r="AH24" s="21">
        <v>3799</v>
      </c>
      <c r="AI24" s="21">
        <v>3631</v>
      </c>
      <c r="AJ24" s="149">
        <v>3674</v>
      </c>
      <c r="AM24" s="59">
        <v>3956</v>
      </c>
      <c r="AN24" s="21">
        <v>3803</v>
      </c>
      <c r="AO24" s="21">
        <v>3457</v>
      </c>
      <c r="AP24" s="149">
        <v>3468</v>
      </c>
      <c r="AS24" s="59">
        <v>3784</v>
      </c>
      <c r="AT24" s="21"/>
      <c r="AU24" s="21"/>
      <c r="AV24" s="149"/>
    </row>
    <row r="25" spans="1:49" ht="20.25" customHeight="1" x14ac:dyDescent="0.3">
      <c r="A25" s="60" t="s">
        <v>184</v>
      </c>
      <c r="B25" s="84"/>
      <c r="C25" s="61">
        <v>6185</v>
      </c>
      <c r="D25" s="61">
        <v>6309</v>
      </c>
      <c r="E25" s="61">
        <v>5792</v>
      </c>
      <c r="F25" s="150">
        <v>6138</v>
      </c>
      <c r="G25" s="147"/>
      <c r="H25" s="132"/>
      <c r="I25" s="62">
        <v>6481</v>
      </c>
      <c r="J25" s="61">
        <v>6484</v>
      </c>
      <c r="K25" s="61">
        <v>6014</v>
      </c>
      <c r="L25" s="150">
        <v>6030</v>
      </c>
      <c r="M25" s="147"/>
      <c r="N25" s="132"/>
      <c r="O25" s="62">
        <v>6506</v>
      </c>
      <c r="P25" s="61">
        <v>6963</v>
      </c>
      <c r="Q25" s="61">
        <v>6501</v>
      </c>
      <c r="R25" s="150">
        <v>7695</v>
      </c>
      <c r="S25" s="147"/>
      <c r="T25" s="132"/>
      <c r="U25" s="62">
        <v>8667</v>
      </c>
      <c r="V25" s="61">
        <v>9551</v>
      </c>
      <c r="W25" s="61">
        <v>9176</v>
      </c>
      <c r="X25" s="150">
        <v>8611</v>
      </c>
      <c r="AA25" s="62">
        <v>9226</v>
      </c>
      <c r="AB25" s="61">
        <v>10498</v>
      </c>
      <c r="AC25" s="61">
        <v>10100</v>
      </c>
      <c r="AD25" s="150">
        <v>9106</v>
      </c>
      <c r="AG25" s="62">
        <v>10065</v>
      </c>
      <c r="AH25" s="61">
        <v>10282</v>
      </c>
      <c r="AI25" s="61">
        <v>9196</v>
      </c>
      <c r="AJ25" s="150">
        <v>9450</v>
      </c>
      <c r="AM25" s="62">
        <v>11095</v>
      </c>
      <c r="AN25" s="61">
        <v>11154</v>
      </c>
      <c r="AO25" s="61">
        <v>10741</v>
      </c>
      <c r="AP25" s="150">
        <v>10217</v>
      </c>
      <c r="AS25" s="62">
        <v>10505</v>
      </c>
      <c r="AT25" s="61"/>
      <c r="AU25" s="61"/>
      <c r="AV25" s="150"/>
    </row>
    <row r="26" spans="1:49" ht="22.5" customHeight="1" x14ac:dyDescent="0.3"/>
    <row r="29" spans="1:49" x14ac:dyDescent="0.3">
      <c r="A29" s="128" t="s">
        <v>144</v>
      </c>
    </row>
    <row r="30" spans="1:49" x14ac:dyDescent="0.3">
      <c r="A30" s="128" t="s">
        <v>145</v>
      </c>
    </row>
    <row r="35" spans="2:19" x14ac:dyDescent="0.3">
      <c r="B35" s="151"/>
      <c r="C35" s="152"/>
      <c r="D35" s="152"/>
      <c r="E35" s="152"/>
      <c r="F35" s="152"/>
      <c r="G35" s="152"/>
      <c r="H35" s="151"/>
      <c r="I35" s="152"/>
      <c r="J35" s="152"/>
      <c r="K35" s="152"/>
      <c r="L35" s="152"/>
      <c r="M35" s="152"/>
      <c r="N35" s="151"/>
      <c r="O35" s="152"/>
      <c r="P35" s="152"/>
      <c r="Q35" s="152"/>
      <c r="R35" s="152"/>
      <c r="S35" s="152"/>
    </row>
  </sheetData>
  <mergeCells count="16">
    <mergeCell ref="AS4:AW4"/>
    <mergeCell ref="AS21:AV21"/>
    <mergeCell ref="C21:F21"/>
    <mergeCell ref="I21:L21"/>
    <mergeCell ref="O21:R21"/>
    <mergeCell ref="U21:X21"/>
    <mergeCell ref="C4:G4"/>
    <mergeCell ref="I4:M4"/>
    <mergeCell ref="O4:S4"/>
    <mergeCell ref="U4:Y4"/>
    <mergeCell ref="AM4:AQ4"/>
    <mergeCell ref="AM21:AP21"/>
    <mergeCell ref="AG4:AK4"/>
    <mergeCell ref="AG21:AJ21"/>
    <mergeCell ref="AA4:AE4"/>
    <mergeCell ref="AA21:AD21"/>
  </mergeCells>
  <pageMargins left="0.25" right="0.25" top="0.75" bottom="0.75" header="0.3" footer="0.3"/>
  <pageSetup paperSize="9" scale="56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AW44"/>
  <sheetViews>
    <sheetView showGridLines="0" zoomScale="85" zoomScaleNormal="85" workbookViewId="0">
      <selection activeCell="AS6" sqref="AS6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76" customWidth="1"/>
    <col min="3" max="3" width="12.42578125" style="76" hidden="1" customWidth="1" outlineLevel="1"/>
    <col min="4" max="4" width="12.28515625" style="76" hidden="1" customWidth="1" outlineLevel="1"/>
    <col min="5" max="5" width="11.5703125" style="76" hidden="1" customWidth="1" outlineLevel="1"/>
    <col min="6" max="6" width="13.140625" style="76" hidden="1" customWidth="1" outlineLevel="1"/>
    <col min="7" max="7" width="13.28515625" style="76" hidden="1" customWidth="1" outlineLevel="1"/>
    <col min="8" max="8" width="1.7109375" style="76" hidden="1" customWidth="1" outlineLevel="1" collapsed="1"/>
    <col min="9" max="9" width="11.5703125" style="76" hidden="1" customWidth="1" outlineLevel="1" collapsed="1"/>
    <col min="10" max="10" width="13.140625" style="76" hidden="1" customWidth="1" outlineLevel="1"/>
    <col min="11" max="11" width="11.7109375" style="76" hidden="1" customWidth="1" outlineLevel="1"/>
    <col min="12" max="12" width="13.140625" style="76" hidden="1" customWidth="1" outlineLevel="1"/>
    <col min="13" max="13" width="13.28515625" style="76" hidden="1" customWidth="1" outlineLevel="1"/>
    <col min="14" max="14" width="1.7109375" style="76" hidden="1" customWidth="1" outlineLevel="1"/>
    <col min="15" max="17" width="12.28515625" style="76" hidden="1" customWidth="1" outlineLevel="1"/>
    <col min="18" max="18" width="13.140625" style="76" hidden="1" customWidth="1" outlineLevel="1"/>
    <col min="19" max="19" width="13.28515625" style="76" hidden="1" customWidth="1" outlineLevel="1"/>
    <col min="20" max="20" width="1.7109375" style="76" hidden="1" customWidth="1" outlineLevel="1"/>
    <col min="21" max="25" width="11.5703125" style="76" hidden="1" customWidth="1" outlineLevel="1"/>
    <col min="26" max="26" width="1.85546875" hidden="1" customWidth="1" outlineLevel="1"/>
    <col min="27" max="27" width="11.42578125" hidden="1" customWidth="1" outlineLevel="1" collapsed="1"/>
    <col min="28" max="28" width="12.140625" hidden="1" customWidth="1" outlineLevel="1"/>
    <col min="29" max="31" width="11.42578125" hidden="1" customWidth="1" outlineLevel="1"/>
    <col min="32" max="32" width="2" hidden="1" customWidth="1" outlineLevel="1"/>
    <col min="33" max="33" width="11.42578125" customWidth="1" collapsed="1"/>
    <col min="34" max="37" width="11.42578125" customWidth="1"/>
    <col min="38" max="38" width="2" customWidth="1"/>
    <col min="44" max="44" width="2" customWidth="1"/>
  </cols>
  <sheetData>
    <row r="1" spans="1:49" x14ac:dyDescent="0.25">
      <c r="A1" s="7" t="s">
        <v>65</v>
      </c>
    </row>
    <row r="2" spans="1:49" x14ac:dyDescent="0.25">
      <c r="A2" s="7"/>
      <c r="B2" s="77"/>
      <c r="C2" s="78"/>
      <c r="D2" s="78"/>
      <c r="E2" s="78"/>
      <c r="F2" s="78"/>
      <c r="G2" s="78"/>
      <c r="H2" s="77"/>
      <c r="I2" s="78"/>
      <c r="J2" s="79"/>
      <c r="K2" s="78"/>
      <c r="L2" s="78"/>
      <c r="M2" s="78"/>
      <c r="N2" s="77"/>
      <c r="O2" s="78"/>
      <c r="P2" s="78"/>
      <c r="Q2" s="78"/>
      <c r="R2" s="78"/>
      <c r="S2" s="78"/>
    </row>
    <row r="3" spans="1:49" ht="19.5" thickBot="1" x14ac:dyDescent="0.3">
      <c r="A3" s="80" t="s">
        <v>66</v>
      </c>
    </row>
    <row r="4" spans="1:49" ht="19.5" thickBot="1" x14ac:dyDescent="0.35">
      <c r="C4" s="530" t="s">
        <v>291</v>
      </c>
      <c r="D4" s="528"/>
      <c r="E4" s="528"/>
      <c r="F4" s="528"/>
      <c r="G4" s="531"/>
      <c r="I4" s="532" t="s">
        <v>290</v>
      </c>
      <c r="J4" s="533"/>
      <c r="K4" s="533"/>
      <c r="L4" s="533"/>
      <c r="M4" s="534"/>
      <c r="O4" s="532" t="s">
        <v>289</v>
      </c>
      <c r="P4" s="533"/>
      <c r="Q4" s="533"/>
      <c r="R4" s="533"/>
      <c r="S4" s="534"/>
      <c r="U4" s="532" t="s">
        <v>288</v>
      </c>
      <c r="V4" s="533"/>
      <c r="W4" s="533"/>
      <c r="X4" s="533"/>
      <c r="Y4" s="534"/>
      <c r="AA4" s="532" t="s">
        <v>292</v>
      </c>
      <c r="AB4" s="533"/>
      <c r="AC4" s="533"/>
      <c r="AD4" s="533"/>
      <c r="AE4" s="534"/>
      <c r="AG4" s="532" t="s">
        <v>343</v>
      </c>
      <c r="AH4" s="533"/>
      <c r="AI4" s="533"/>
      <c r="AJ4" s="533"/>
      <c r="AK4" s="534"/>
      <c r="AM4" s="532" t="s">
        <v>392</v>
      </c>
      <c r="AN4" s="533"/>
      <c r="AO4" s="533"/>
      <c r="AP4" s="533"/>
      <c r="AQ4" s="534"/>
      <c r="AS4" s="532" t="s">
        <v>430</v>
      </c>
      <c r="AT4" s="533"/>
      <c r="AU4" s="533"/>
      <c r="AV4" s="533"/>
      <c r="AW4" s="534"/>
    </row>
    <row r="5" spans="1:49" ht="19.5" thickBot="1" x14ac:dyDescent="0.3">
      <c r="A5" s="9" t="s">
        <v>4</v>
      </c>
      <c r="B5" s="82"/>
      <c r="C5" s="11" t="s">
        <v>18</v>
      </c>
      <c r="D5" s="12" t="s">
        <v>19</v>
      </c>
      <c r="E5" s="12" t="s">
        <v>20</v>
      </c>
      <c r="F5" s="12" t="s">
        <v>21</v>
      </c>
      <c r="G5" s="13" t="s">
        <v>22</v>
      </c>
      <c r="H5" s="82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82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82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  <c r="AS5" s="14" t="s">
        <v>18</v>
      </c>
      <c r="AT5" s="12" t="s">
        <v>19</v>
      </c>
      <c r="AU5" s="12" t="s">
        <v>20</v>
      </c>
      <c r="AV5" s="12" t="s">
        <v>21</v>
      </c>
      <c r="AW5" s="15" t="s">
        <v>22</v>
      </c>
    </row>
    <row r="6" spans="1:49" x14ac:dyDescent="0.25">
      <c r="A6" s="16" t="s">
        <v>23</v>
      </c>
      <c r="B6" s="83"/>
      <c r="C6" s="17">
        <v>3148</v>
      </c>
      <c r="D6" s="17">
        <v>3391</v>
      </c>
      <c r="E6" s="17">
        <v>3360</v>
      </c>
      <c r="F6" s="17">
        <v>3456</v>
      </c>
      <c r="G6" s="18">
        <v>13355</v>
      </c>
      <c r="H6" s="82"/>
      <c r="I6" s="19">
        <v>2931</v>
      </c>
      <c r="J6" s="17">
        <v>2390</v>
      </c>
      <c r="K6" s="17">
        <v>3290</v>
      </c>
      <c r="L6" s="17">
        <v>3436</v>
      </c>
      <c r="M6" s="18">
        <v>12047</v>
      </c>
      <c r="N6" s="82"/>
      <c r="O6" s="19">
        <v>3058</v>
      </c>
      <c r="P6" s="17">
        <v>3279</v>
      </c>
      <c r="Q6" s="17">
        <v>3162</v>
      </c>
      <c r="R6" s="17">
        <v>3271</v>
      </c>
      <c r="S6" s="18">
        <v>12770</v>
      </c>
      <c r="T6" s="82"/>
      <c r="U6" s="19">
        <v>3077</v>
      </c>
      <c r="V6" s="17">
        <v>3336</v>
      </c>
      <c r="W6" s="17">
        <v>3238</v>
      </c>
      <c r="X6" s="17">
        <v>3516</v>
      </c>
      <c r="Y6" s="18">
        <v>13167</v>
      </c>
      <c r="AA6" s="19">
        <v>2310</v>
      </c>
      <c r="AB6" s="17">
        <v>2436</v>
      </c>
      <c r="AC6" s="17">
        <v>2464</v>
      </c>
      <c r="AD6" s="17">
        <v>2545</v>
      </c>
      <c r="AE6" s="18">
        <v>9755</v>
      </c>
      <c r="AG6" s="19">
        <v>2444</v>
      </c>
      <c r="AH6" s="17">
        <v>2501</v>
      </c>
      <c r="AI6" s="17">
        <v>2624</v>
      </c>
      <c r="AJ6" s="17">
        <v>2771</v>
      </c>
      <c r="AK6" s="18">
        <v>10340</v>
      </c>
      <c r="AM6" s="19">
        <v>2521</v>
      </c>
      <c r="AN6" s="17">
        <v>2684</v>
      </c>
      <c r="AO6" s="513">
        <v>2692</v>
      </c>
      <c r="AP6" s="17">
        <v>2721</v>
      </c>
      <c r="AQ6" s="18">
        <v>10618</v>
      </c>
      <c r="AS6" s="19">
        <v>2584</v>
      </c>
      <c r="AT6" s="17"/>
      <c r="AU6" s="513"/>
      <c r="AV6" s="17"/>
      <c r="AW6" s="18"/>
    </row>
    <row r="7" spans="1:49" x14ac:dyDescent="0.3">
      <c r="A7" s="20" t="s">
        <v>67</v>
      </c>
      <c r="B7" s="84"/>
      <c r="C7" s="21">
        <v>1226</v>
      </c>
      <c r="D7" s="21">
        <v>1338</v>
      </c>
      <c r="E7" s="21">
        <v>1314</v>
      </c>
      <c r="F7" s="21">
        <v>1442</v>
      </c>
      <c r="G7" s="22">
        <v>5320</v>
      </c>
      <c r="H7" s="84"/>
      <c r="I7" s="21">
        <v>1120</v>
      </c>
      <c r="J7" s="193">
        <v>761</v>
      </c>
      <c r="K7" s="21">
        <v>1404</v>
      </c>
      <c r="L7" s="21">
        <v>1528</v>
      </c>
      <c r="M7" s="22">
        <v>4813</v>
      </c>
      <c r="N7" s="84"/>
      <c r="O7" s="21">
        <v>1321</v>
      </c>
      <c r="P7" s="21">
        <v>1381</v>
      </c>
      <c r="Q7" s="21">
        <v>1329</v>
      </c>
      <c r="R7" s="21">
        <v>1335</v>
      </c>
      <c r="S7" s="22">
        <v>5366</v>
      </c>
      <c r="T7" s="85"/>
      <c r="U7" s="21">
        <v>1355</v>
      </c>
      <c r="V7" s="21">
        <v>1389</v>
      </c>
      <c r="W7" s="21">
        <v>1190</v>
      </c>
      <c r="X7" s="21">
        <v>1379</v>
      </c>
      <c r="Y7" s="22">
        <v>5313</v>
      </c>
      <c r="AA7" s="269">
        <v>972</v>
      </c>
      <c r="AB7" s="193">
        <v>993</v>
      </c>
      <c r="AC7" s="193">
        <v>926</v>
      </c>
      <c r="AD7" s="21">
        <v>1028</v>
      </c>
      <c r="AE7" s="22">
        <v>3919</v>
      </c>
      <c r="AG7" s="269">
        <v>957</v>
      </c>
      <c r="AH7" s="193">
        <v>973</v>
      </c>
      <c r="AI7" s="193">
        <v>971</v>
      </c>
      <c r="AJ7" s="21">
        <v>1045</v>
      </c>
      <c r="AK7" s="22">
        <v>3946</v>
      </c>
      <c r="AM7" s="269">
        <v>942</v>
      </c>
      <c r="AN7" s="21">
        <v>1061</v>
      </c>
      <c r="AO7" s="480">
        <v>1061</v>
      </c>
      <c r="AP7" s="21">
        <v>1108</v>
      </c>
      <c r="AQ7" s="22">
        <v>4172</v>
      </c>
      <c r="AS7" s="59">
        <v>1034</v>
      </c>
      <c r="AT7" s="21"/>
      <c r="AU7" s="480"/>
      <c r="AV7" s="21"/>
      <c r="AW7" s="22"/>
    </row>
    <row r="8" spans="1:49" x14ac:dyDescent="0.25">
      <c r="A8" s="24" t="s">
        <v>68</v>
      </c>
      <c r="B8" s="25"/>
      <c r="C8" s="21">
        <v>1922</v>
      </c>
      <c r="D8" s="21">
        <v>2053</v>
      </c>
      <c r="E8" s="21">
        <v>2046</v>
      </c>
      <c r="F8" s="21">
        <v>2014</v>
      </c>
      <c r="G8" s="26">
        <v>8035</v>
      </c>
      <c r="H8" s="25"/>
      <c r="I8" s="21">
        <v>1811</v>
      </c>
      <c r="J8" s="21">
        <v>1629</v>
      </c>
      <c r="K8" s="21">
        <v>1886</v>
      </c>
      <c r="L8" s="21">
        <v>1908</v>
      </c>
      <c r="M8" s="26">
        <v>7234</v>
      </c>
      <c r="N8" s="25"/>
      <c r="O8" s="21">
        <v>1737</v>
      </c>
      <c r="P8" s="21">
        <v>1898</v>
      </c>
      <c r="Q8" s="21">
        <v>1833</v>
      </c>
      <c r="R8" s="21">
        <v>1936</v>
      </c>
      <c r="S8" s="26">
        <v>7404</v>
      </c>
      <c r="T8" s="28"/>
      <c r="U8" s="21">
        <v>1722</v>
      </c>
      <c r="V8" s="21">
        <v>1947</v>
      </c>
      <c r="W8" s="21">
        <v>2048</v>
      </c>
      <c r="X8" s="21">
        <v>2137</v>
      </c>
      <c r="Y8" s="26">
        <v>7854</v>
      </c>
      <c r="AA8" s="399">
        <v>1338</v>
      </c>
      <c r="AB8" s="21">
        <v>1443</v>
      </c>
      <c r="AC8" s="21">
        <v>1538</v>
      </c>
      <c r="AD8" s="21">
        <v>1517</v>
      </c>
      <c r="AE8" s="26">
        <v>5836</v>
      </c>
      <c r="AG8" s="399">
        <v>1487</v>
      </c>
      <c r="AH8" s="21">
        <v>1528</v>
      </c>
      <c r="AI8" s="21">
        <v>1653</v>
      </c>
      <c r="AJ8" s="21">
        <v>1726</v>
      </c>
      <c r="AK8" s="26">
        <v>6394</v>
      </c>
      <c r="AM8" s="399">
        <v>1579</v>
      </c>
      <c r="AN8" s="21">
        <v>1623</v>
      </c>
      <c r="AO8" s="480">
        <v>1631</v>
      </c>
      <c r="AP8" s="21">
        <v>1613</v>
      </c>
      <c r="AQ8" s="26">
        <v>6446</v>
      </c>
      <c r="AS8" s="399">
        <v>1550</v>
      </c>
      <c r="AT8" s="21"/>
      <c r="AU8" s="480"/>
      <c r="AV8" s="21"/>
      <c r="AW8" s="26"/>
    </row>
    <row r="9" spans="1:49" x14ac:dyDescent="0.25">
      <c r="A9" s="29" t="s">
        <v>274</v>
      </c>
      <c r="B9" s="30"/>
      <c r="C9" s="354"/>
      <c r="D9" s="354"/>
      <c r="E9" s="354"/>
      <c r="F9" s="354"/>
      <c r="G9" s="355"/>
      <c r="H9" s="33"/>
      <c r="I9" s="358"/>
      <c r="J9" s="359"/>
      <c r="K9" s="354"/>
      <c r="L9" s="354"/>
      <c r="M9" s="355"/>
      <c r="N9" s="33"/>
      <c r="O9" s="358"/>
      <c r="P9" s="354"/>
      <c r="Q9" s="354"/>
      <c r="R9" s="354"/>
      <c r="S9" s="353">
        <v>342</v>
      </c>
      <c r="T9" s="33"/>
      <c r="U9" s="358"/>
      <c r="V9" s="354"/>
      <c r="W9" s="354"/>
      <c r="X9" s="354"/>
      <c r="Y9" s="353">
        <v>413</v>
      </c>
      <c r="AA9" s="414">
        <v>58</v>
      </c>
      <c r="AB9" s="31">
        <v>62</v>
      </c>
      <c r="AC9" s="31">
        <v>70</v>
      </c>
      <c r="AD9" s="31">
        <v>91</v>
      </c>
      <c r="AE9" s="353">
        <v>281</v>
      </c>
      <c r="AG9" s="414">
        <v>62</v>
      </c>
      <c r="AH9" s="31">
        <v>72</v>
      </c>
      <c r="AI9" s="31">
        <v>85</v>
      </c>
      <c r="AJ9" s="31">
        <v>107</v>
      </c>
      <c r="AK9" s="353">
        <v>326</v>
      </c>
      <c r="AM9" s="414">
        <v>72</v>
      </c>
      <c r="AN9" s="31">
        <v>78</v>
      </c>
      <c r="AO9" s="494">
        <v>114</v>
      </c>
      <c r="AP9" s="31">
        <v>112</v>
      </c>
      <c r="AQ9" s="353">
        <v>376</v>
      </c>
      <c r="AS9" s="414">
        <v>80</v>
      </c>
      <c r="AT9" s="31"/>
      <c r="AU9" s="494"/>
      <c r="AV9" s="31"/>
      <c r="AW9" s="353"/>
    </row>
    <row r="10" spans="1:49" ht="22.5" customHeight="1" x14ac:dyDescent="0.25">
      <c r="A10" s="36" t="s">
        <v>276</v>
      </c>
      <c r="B10" s="86"/>
      <c r="C10" s="356"/>
      <c r="D10" s="356"/>
      <c r="E10" s="356"/>
      <c r="F10" s="356"/>
      <c r="G10" s="357"/>
      <c r="H10" s="87"/>
      <c r="I10" s="360"/>
      <c r="J10" s="361"/>
      <c r="K10" s="362"/>
      <c r="L10" s="362"/>
      <c r="M10" s="357"/>
      <c r="N10" s="87"/>
      <c r="O10" s="360"/>
      <c r="P10" s="362"/>
      <c r="Q10" s="362"/>
      <c r="R10" s="362"/>
      <c r="S10" s="38">
        <v>2.7E-2</v>
      </c>
      <c r="T10" s="87"/>
      <c r="U10" s="360"/>
      <c r="V10" s="362"/>
      <c r="W10" s="362"/>
      <c r="X10" s="362"/>
      <c r="Y10" s="38" t="s">
        <v>155</v>
      </c>
      <c r="AA10" s="412" t="s">
        <v>149</v>
      </c>
      <c r="AB10" s="400" t="s">
        <v>149</v>
      </c>
      <c r="AC10" s="400" t="s">
        <v>72</v>
      </c>
      <c r="AD10" s="400" t="s">
        <v>330</v>
      </c>
      <c r="AE10" s="38" t="s">
        <v>322</v>
      </c>
      <c r="AG10" s="412" t="s">
        <v>149</v>
      </c>
      <c r="AH10" s="400" t="s">
        <v>322</v>
      </c>
      <c r="AI10" s="400" t="s">
        <v>80</v>
      </c>
      <c r="AJ10" s="400" t="s">
        <v>374</v>
      </c>
      <c r="AK10" s="38" t="s">
        <v>80</v>
      </c>
      <c r="AM10" s="412" t="s">
        <v>322</v>
      </c>
      <c r="AN10" s="400" t="s">
        <v>322</v>
      </c>
      <c r="AO10" s="410" t="s">
        <v>311</v>
      </c>
      <c r="AP10" s="400" t="s">
        <v>318</v>
      </c>
      <c r="AQ10" s="38" t="s">
        <v>75</v>
      </c>
      <c r="AS10" s="412" t="s">
        <v>155</v>
      </c>
      <c r="AT10" s="400"/>
      <c r="AU10" s="410"/>
      <c r="AV10" s="400"/>
      <c r="AW10" s="38"/>
    </row>
    <row r="11" spans="1:49" x14ac:dyDescent="0.25">
      <c r="A11" s="29" t="s">
        <v>24</v>
      </c>
      <c r="B11" s="30"/>
      <c r="C11" s="31">
        <v>77</v>
      </c>
      <c r="D11" s="31">
        <v>102</v>
      </c>
      <c r="E11" s="31">
        <v>101</v>
      </c>
      <c r="F11" s="31">
        <v>98</v>
      </c>
      <c r="G11" s="353">
        <v>378</v>
      </c>
      <c r="H11" s="33"/>
      <c r="I11" s="34">
        <v>39</v>
      </c>
      <c r="J11" s="35">
        <v>-134</v>
      </c>
      <c r="K11" s="31">
        <v>114</v>
      </c>
      <c r="L11" s="31">
        <v>152</v>
      </c>
      <c r="M11" s="353">
        <v>171</v>
      </c>
      <c r="N11" s="33"/>
      <c r="O11" s="34">
        <v>81</v>
      </c>
      <c r="P11" s="31">
        <v>85</v>
      </c>
      <c r="Q11" s="31">
        <v>89</v>
      </c>
      <c r="R11" s="31">
        <v>87</v>
      </c>
      <c r="S11" s="353">
        <v>342</v>
      </c>
      <c r="T11" s="33"/>
      <c r="U11" s="34">
        <v>85</v>
      </c>
      <c r="V11" s="31">
        <v>100</v>
      </c>
      <c r="W11" s="31">
        <v>102</v>
      </c>
      <c r="X11" s="31">
        <v>126</v>
      </c>
      <c r="Y11" s="353">
        <v>413</v>
      </c>
      <c r="AA11" s="34">
        <v>58</v>
      </c>
      <c r="AB11" s="31">
        <v>62</v>
      </c>
      <c r="AC11" s="31">
        <v>70</v>
      </c>
      <c r="AD11" s="31">
        <v>91</v>
      </c>
      <c r="AE11" s="353">
        <v>281</v>
      </c>
      <c r="AG11" s="34">
        <v>62</v>
      </c>
      <c r="AH11" s="31">
        <v>72</v>
      </c>
      <c r="AI11" s="31">
        <v>83</v>
      </c>
      <c r="AJ11" s="31">
        <v>108</v>
      </c>
      <c r="AK11" s="353">
        <v>325</v>
      </c>
      <c r="AM11" s="34">
        <v>71</v>
      </c>
      <c r="AN11" s="31">
        <v>78</v>
      </c>
      <c r="AO11" s="494">
        <v>113</v>
      </c>
      <c r="AP11" s="31">
        <v>112</v>
      </c>
      <c r="AQ11" s="353">
        <v>374</v>
      </c>
      <c r="AS11" s="34">
        <v>80</v>
      </c>
      <c r="AT11" s="31"/>
      <c r="AU11" s="494"/>
      <c r="AV11" s="31"/>
      <c r="AW11" s="353"/>
    </row>
    <row r="12" spans="1:49" ht="22.5" customHeight="1" x14ac:dyDescent="0.25">
      <c r="A12" s="36" t="s">
        <v>69</v>
      </c>
      <c r="B12" s="86"/>
      <c r="C12" s="37" t="s">
        <v>70</v>
      </c>
      <c r="D12" s="37" t="s">
        <v>71</v>
      </c>
      <c r="E12" s="37" t="s">
        <v>71</v>
      </c>
      <c r="F12" s="37" t="s">
        <v>72</v>
      </c>
      <c r="G12" s="38" t="s">
        <v>72</v>
      </c>
      <c r="H12" s="87"/>
      <c r="I12" s="39" t="s">
        <v>73</v>
      </c>
      <c r="J12" s="305" t="s">
        <v>74</v>
      </c>
      <c r="K12" s="40" t="s">
        <v>75</v>
      </c>
      <c r="L12" s="40" t="s">
        <v>76</v>
      </c>
      <c r="M12" s="38" t="s">
        <v>77</v>
      </c>
      <c r="N12" s="87"/>
      <c r="O12" s="39" t="s">
        <v>78</v>
      </c>
      <c r="P12" s="40" t="s">
        <v>78</v>
      </c>
      <c r="Q12" s="40" t="s">
        <v>72</v>
      </c>
      <c r="R12" s="40" t="s">
        <v>79</v>
      </c>
      <c r="S12" s="38" t="s">
        <v>79</v>
      </c>
      <c r="T12" s="87"/>
      <c r="U12" s="39" t="s">
        <v>72</v>
      </c>
      <c r="V12" s="40" t="s">
        <v>71</v>
      </c>
      <c r="W12" s="40" t="s">
        <v>80</v>
      </c>
      <c r="X12" s="40">
        <v>3.5799999999999998E-2</v>
      </c>
      <c r="Y12" s="38" t="s">
        <v>155</v>
      </c>
      <c r="AA12" s="39" t="s">
        <v>149</v>
      </c>
      <c r="AB12" s="37" t="s">
        <v>149</v>
      </c>
      <c r="AC12" s="400" t="s">
        <v>72</v>
      </c>
      <c r="AD12" s="37" t="s">
        <v>330</v>
      </c>
      <c r="AE12" s="38" t="s">
        <v>322</v>
      </c>
      <c r="AG12" s="39" t="s">
        <v>149</v>
      </c>
      <c r="AH12" s="37" t="s">
        <v>322</v>
      </c>
      <c r="AI12" s="400" t="s">
        <v>80</v>
      </c>
      <c r="AJ12" s="37" t="s">
        <v>374</v>
      </c>
      <c r="AK12" s="38" t="s">
        <v>155</v>
      </c>
      <c r="AM12" s="39" t="s">
        <v>72</v>
      </c>
      <c r="AN12" s="37" t="s">
        <v>322</v>
      </c>
      <c r="AO12" s="37" t="s">
        <v>311</v>
      </c>
      <c r="AP12" s="400" t="s">
        <v>318</v>
      </c>
      <c r="AQ12" s="38" t="s">
        <v>75</v>
      </c>
      <c r="AS12" s="412" t="s">
        <v>155</v>
      </c>
      <c r="AT12" s="37"/>
      <c r="AU12" s="37"/>
      <c r="AV12" s="400"/>
      <c r="AW12" s="38"/>
    </row>
    <row r="13" spans="1:49" x14ac:dyDescent="0.25">
      <c r="A13" s="41" t="s">
        <v>26</v>
      </c>
      <c r="B13" s="30"/>
      <c r="C13" s="42">
        <v>77</v>
      </c>
      <c r="D13" s="42">
        <v>94</v>
      </c>
      <c r="E13" s="42">
        <v>99</v>
      </c>
      <c r="F13" s="42">
        <v>85</v>
      </c>
      <c r="G13" s="43">
        <v>355</v>
      </c>
      <c r="H13" s="33"/>
      <c r="I13" s="44">
        <v>39</v>
      </c>
      <c r="J13" s="45">
        <v>-134</v>
      </c>
      <c r="K13" s="46">
        <v>114</v>
      </c>
      <c r="L13" s="46">
        <v>188</v>
      </c>
      <c r="M13" s="47">
        <v>207</v>
      </c>
      <c r="N13" s="33"/>
      <c r="O13" s="44">
        <v>81</v>
      </c>
      <c r="P13" s="46">
        <v>85</v>
      </c>
      <c r="Q13" s="46">
        <v>89</v>
      </c>
      <c r="R13" s="46">
        <v>87</v>
      </c>
      <c r="S13" s="47">
        <v>342</v>
      </c>
      <c r="T13" s="33"/>
      <c r="U13" s="44">
        <v>80</v>
      </c>
      <c r="V13" s="46">
        <v>92</v>
      </c>
      <c r="W13" s="46">
        <v>72</v>
      </c>
      <c r="X13" s="46">
        <v>87</v>
      </c>
      <c r="Y13" s="47">
        <v>331</v>
      </c>
      <c r="AA13" s="44">
        <v>39</v>
      </c>
      <c r="AB13" s="46">
        <v>35</v>
      </c>
      <c r="AC13" s="46">
        <v>56</v>
      </c>
      <c r="AD13" s="46">
        <v>70</v>
      </c>
      <c r="AE13" s="47">
        <v>200</v>
      </c>
      <c r="AG13" s="44">
        <v>62</v>
      </c>
      <c r="AH13" s="46">
        <v>69</v>
      </c>
      <c r="AI13" s="46">
        <v>53</v>
      </c>
      <c r="AJ13" s="46">
        <v>85</v>
      </c>
      <c r="AK13" s="47">
        <v>269</v>
      </c>
      <c r="AM13" s="44">
        <v>71</v>
      </c>
      <c r="AN13" s="46">
        <v>75</v>
      </c>
      <c r="AO13" s="495">
        <v>88</v>
      </c>
      <c r="AP13" s="46">
        <v>66</v>
      </c>
      <c r="AQ13" s="47">
        <v>300</v>
      </c>
      <c r="AS13" s="44">
        <v>80</v>
      </c>
      <c r="AT13" s="46"/>
      <c r="AU13" s="495"/>
      <c r="AV13" s="46"/>
      <c r="AW13" s="47"/>
    </row>
    <row r="14" spans="1:49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  <c r="AS14" s="82"/>
      <c r="AT14" s="82"/>
      <c r="AU14" s="82"/>
      <c r="AV14" s="82"/>
      <c r="AW14" s="82"/>
    </row>
    <row r="15" spans="1:49" x14ac:dyDescent="0.25">
      <c r="A15" s="41" t="s">
        <v>60</v>
      </c>
      <c r="B15" s="48"/>
      <c r="C15" s="49">
        <v>-57</v>
      </c>
      <c r="D15" s="49">
        <v>-49</v>
      </c>
      <c r="E15" s="49">
        <v>-43</v>
      </c>
      <c r="F15" s="49">
        <v>-40</v>
      </c>
      <c r="G15" s="50">
        <v>-189</v>
      </c>
      <c r="H15" s="33"/>
      <c r="I15" s="51">
        <v>-14</v>
      </c>
      <c r="J15" s="49">
        <v>-23</v>
      </c>
      <c r="K15" s="45">
        <v>-30</v>
      </c>
      <c r="L15" s="45">
        <v>-47</v>
      </c>
      <c r="M15" s="50">
        <v>-114</v>
      </c>
      <c r="N15" s="33"/>
      <c r="O15" s="51">
        <v>-16</v>
      </c>
      <c r="P15" s="45">
        <v>-29</v>
      </c>
      <c r="Q15" s="45">
        <v>-46</v>
      </c>
      <c r="R15" s="46">
        <v>20</v>
      </c>
      <c r="S15" s="50">
        <v>-71</v>
      </c>
      <c r="T15" s="33"/>
      <c r="U15" s="51">
        <v>-7</v>
      </c>
      <c r="V15" s="45">
        <v>-16</v>
      </c>
      <c r="W15" s="45">
        <v>-28</v>
      </c>
      <c r="X15" s="45">
        <v>-50</v>
      </c>
      <c r="Y15" s="47">
        <v>-101</v>
      </c>
      <c r="AA15" s="51">
        <v>12</v>
      </c>
      <c r="AB15" s="45">
        <v>-19</v>
      </c>
      <c r="AC15" s="45">
        <v>-24</v>
      </c>
      <c r="AD15" s="45">
        <v>-51</v>
      </c>
      <c r="AE15" s="47">
        <v>-82</v>
      </c>
      <c r="AG15" s="51">
        <v>-22</v>
      </c>
      <c r="AH15" s="45">
        <v>-32</v>
      </c>
      <c r="AI15" s="45">
        <v>-30</v>
      </c>
      <c r="AJ15" s="45">
        <v>-27</v>
      </c>
      <c r="AK15" s="47">
        <v>-111</v>
      </c>
      <c r="AM15" s="51">
        <v>-8</v>
      </c>
      <c r="AN15" s="45">
        <v>-12</v>
      </c>
      <c r="AO15" s="495">
        <v>-17</v>
      </c>
      <c r="AP15" s="45">
        <v>-38</v>
      </c>
      <c r="AQ15" s="47">
        <v>-75</v>
      </c>
      <c r="AS15" s="51">
        <v>-8</v>
      </c>
      <c r="AT15" s="45"/>
      <c r="AU15" s="495"/>
      <c r="AV15" s="45"/>
      <c r="AW15" s="47"/>
    </row>
    <row r="16" spans="1:49" ht="4.5" customHeight="1" x14ac:dyDescent="0.3">
      <c r="A16" s="88"/>
      <c r="B16" s="89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  <c r="AS16" s="82"/>
      <c r="AT16" s="82"/>
      <c r="AU16" s="82"/>
      <c r="AV16" s="82"/>
      <c r="AW16" s="82"/>
    </row>
    <row r="17" spans="1:49" x14ac:dyDescent="0.25">
      <c r="A17" s="41" t="s">
        <v>61</v>
      </c>
      <c r="B17" s="48"/>
      <c r="C17" s="42">
        <v>34</v>
      </c>
      <c r="D17" s="42">
        <v>46</v>
      </c>
      <c r="E17" s="42">
        <v>67</v>
      </c>
      <c r="F17" s="42">
        <v>57</v>
      </c>
      <c r="G17" s="43">
        <v>204</v>
      </c>
      <c r="H17" s="33"/>
      <c r="I17" s="44">
        <v>64</v>
      </c>
      <c r="J17" s="49">
        <v>-199</v>
      </c>
      <c r="K17" s="46">
        <v>111</v>
      </c>
      <c r="L17" s="46">
        <v>165</v>
      </c>
      <c r="M17" s="47">
        <v>141</v>
      </c>
      <c r="N17" s="33"/>
      <c r="O17" s="44">
        <v>91</v>
      </c>
      <c r="P17" s="42">
        <v>45</v>
      </c>
      <c r="Q17" s="46">
        <v>45</v>
      </c>
      <c r="R17" s="46">
        <v>31</v>
      </c>
      <c r="S17" s="47">
        <v>212</v>
      </c>
      <c r="T17" s="33"/>
      <c r="U17" s="44">
        <v>106</v>
      </c>
      <c r="V17" s="46">
        <v>63</v>
      </c>
      <c r="W17" s="46">
        <v>86</v>
      </c>
      <c r="X17" s="46">
        <v>14</v>
      </c>
      <c r="Y17" s="47">
        <v>269</v>
      </c>
      <c r="AA17" s="44">
        <v>106</v>
      </c>
      <c r="AB17" s="46">
        <v>6</v>
      </c>
      <c r="AC17" s="46">
        <v>73</v>
      </c>
      <c r="AD17" s="46">
        <v>51</v>
      </c>
      <c r="AE17" s="47">
        <v>236</v>
      </c>
      <c r="AG17" s="44">
        <v>68</v>
      </c>
      <c r="AH17" s="46">
        <v>27</v>
      </c>
      <c r="AI17" s="46">
        <v>86</v>
      </c>
      <c r="AJ17" s="46">
        <v>54</v>
      </c>
      <c r="AK17" s="47">
        <v>235</v>
      </c>
      <c r="AM17" s="44">
        <v>94</v>
      </c>
      <c r="AN17" s="46">
        <v>83</v>
      </c>
      <c r="AO17" s="496">
        <v>110</v>
      </c>
      <c r="AP17" s="46">
        <v>54</v>
      </c>
      <c r="AQ17" s="47">
        <v>341</v>
      </c>
      <c r="AS17" s="44">
        <v>94</v>
      </c>
      <c r="AT17" s="46"/>
      <c r="AU17" s="496"/>
      <c r="AV17" s="46"/>
      <c r="AW17" s="47"/>
    </row>
    <row r="18" spans="1:49" x14ac:dyDescent="0.3">
      <c r="AA18" s="76"/>
      <c r="AB18" s="76"/>
      <c r="AC18" s="76"/>
      <c r="AD18" s="76"/>
      <c r="AE18" s="76"/>
      <c r="AG18" s="76"/>
      <c r="AH18" s="76"/>
      <c r="AI18" s="76"/>
      <c r="AJ18" s="76"/>
      <c r="AK18" s="76"/>
      <c r="AM18" s="76"/>
      <c r="AN18" s="76"/>
      <c r="AO18" s="76"/>
      <c r="AP18" s="76"/>
      <c r="AQ18" s="76"/>
      <c r="AS18" s="76"/>
      <c r="AT18" s="76"/>
      <c r="AU18" s="76"/>
      <c r="AV18" s="76"/>
      <c r="AW18" s="76"/>
    </row>
    <row r="19" spans="1:49" ht="19.5" thickBot="1" x14ac:dyDescent="0.3">
      <c r="A19" s="80" t="s">
        <v>81</v>
      </c>
      <c r="AA19" s="76"/>
      <c r="AB19" s="76"/>
      <c r="AC19" s="76"/>
      <c r="AD19" s="76"/>
      <c r="AE19" s="76"/>
      <c r="AG19" s="76"/>
      <c r="AH19" s="76"/>
      <c r="AI19" s="76"/>
      <c r="AJ19" s="76"/>
      <c r="AK19" s="76"/>
      <c r="AM19" s="76"/>
      <c r="AN19" s="76"/>
      <c r="AO19" s="76"/>
      <c r="AP19" s="76"/>
      <c r="AQ19" s="76"/>
      <c r="AS19" s="76"/>
      <c r="AT19" s="76"/>
      <c r="AU19" s="76"/>
      <c r="AV19" s="76"/>
      <c r="AW19" s="76"/>
    </row>
    <row r="20" spans="1:49" ht="19.5" thickBot="1" x14ac:dyDescent="0.35">
      <c r="C20" s="530" t="s">
        <v>291</v>
      </c>
      <c r="D20" s="528"/>
      <c r="E20" s="528"/>
      <c r="F20" s="528"/>
      <c r="G20" s="531"/>
      <c r="I20" s="532" t="s">
        <v>290</v>
      </c>
      <c r="J20" s="533"/>
      <c r="K20" s="533"/>
      <c r="L20" s="533"/>
      <c r="M20" s="534"/>
      <c r="O20" s="532" t="s">
        <v>289</v>
      </c>
      <c r="P20" s="533"/>
      <c r="Q20" s="533"/>
      <c r="R20" s="533"/>
      <c r="S20" s="534"/>
      <c r="U20" s="541" t="s">
        <v>288</v>
      </c>
      <c r="V20" s="542"/>
      <c r="W20" s="542"/>
      <c r="X20" s="542"/>
      <c r="Y20" s="543"/>
      <c r="AA20" s="541" t="s">
        <v>292</v>
      </c>
      <c r="AB20" s="542"/>
      <c r="AC20" s="542"/>
      <c r="AD20" s="542"/>
      <c r="AE20" s="543"/>
      <c r="AG20" s="541" t="s">
        <v>343</v>
      </c>
      <c r="AH20" s="542"/>
      <c r="AI20" s="542"/>
      <c r="AJ20" s="542"/>
      <c r="AK20" s="543"/>
      <c r="AM20" s="541" t="s">
        <v>392</v>
      </c>
      <c r="AN20" s="542"/>
      <c r="AO20" s="542"/>
      <c r="AP20" s="542"/>
      <c r="AQ20" s="543"/>
      <c r="AS20" s="532" t="s">
        <v>430</v>
      </c>
      <c r="AT20" s="533"/>
      <c r="AU20" s="533"/>
      <c r="AV20" s="533"/>
      <c r="AW20" s="534"/>
    </row>
    <row r="21" spans="1:49" ht="22.5" customHeight="1" thickBot="1" x14ac:dyDescent="0.3">
      <c r="A21" s="9" t="s">
        <v>4</v>
      </c>
      <c r="B21" s="82"/>
      <c r="C21" s="11" t="s">
        <v>18</v>
      </c>
      <c r="D21" s="12" t="s">
        <v>19</v>
      </c>
      <c r="E21" s="12" t="s">
        <v>20</v>
      </c>
      <c r="F21" s="12" t="s">
        <v>21</v>
      </c>
      <c r="G21" s="13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55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55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55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55" t="s">
        <v>22</v>
      </c>
      <c r="AS21" s="53" t="s">
        <v>18</v>
      </c>
      <c r="AT21" s="54" t="s">
        <v>19</v>
      </c>
      <c r="AU21" s="54" t="s">
        <v>20</v>
      </c>
      <c r="AV21" s="54" t="s">
        <v>21</v>
      </c>
      <c r="AW21" s="55" t="s">
        <v>22</v>
      </c>
    </row>
    <row r="22" spans="1:49" ht="22.5" customHeight="1" x14ac:dyDescent="0.25">
      <c r="A22" s="16" t="s">
        <v>82</v>
      </c>
      <c r="B22" s="91"/>
      <c r="C22" s="56">
        <v>2445</v>
      </c>
      <c r="D22" s="56">
        <v>2858</v>
      </c>
      <c r="E22" s="56">
        <v>2759</v>
      </c>
      <c r="F22" s="56">
        <v>4246</v>
      </c>
      <c r="G22" s="18">
        <v>12308</v>
      </c>
      <c r="H22" s="92"/>
      <c r="I22" s="57">
        <v>2250</v>
      </c>
      <c r="J22" s="56">
        <v>4007</v>
      </c>
      <c r="K22" s="56">
        <v>2684</v>
      </c>
      <c r="L22" s="56">
        <v>3785</v>
      </c>
      <c r="M22" s="18">
        <v>12726</v>
      </c>
      <c r="N22" s="92"/>
      <c r="O22" s="57">
        <v>2383</v>
      </c>
      <c r="P22" s="56">
        <v>2627</v>
      </c>
      <c r="Q22" s="56">
        <v>2419</v>
      </c>
      <c r="R22" s="56">
        <v>3665</v>
      </c>
      <c r="S22" s="18">
        <v>11094</v>
      </c>
      <c r="T22" s="92"/>
      <c r="U22" s="57">
        <v>2567</v>
      </c>
      <c r="V22" s="56">
        <v>2785</v>
      </c>
      <c r="W22" s="336">
        <v>2726</v>
      </c>
      <c r="X22" s="336">
        <v>3975</v>
      </c>
      <c r="Y22" s="18">
        <v>12053</v>
      </c>
      <c r="Z22" s="342"/>
      <c r="AA22" s="57">
        <v>3088</v>
      </c>
      <c r="AB22" s="56">
        <v>2868</v>
      </c>
      <c r="AC22" s="336">
        <v>2183.9000000000005</v>
      </c>
      <c r="AD22" s="336">
        <v>2468</v>
      </c>
      <c r="AE22" s="18">
        <v>10608</v>
      </c>
      <c r="AG22" s="57">
        <v>2860</v>
      </c>
      <c r="AH22" s="56">
        <v>2681</v>
      </c>
      <c r="AI22" s="336">
        <v>4524</v>
      </c>
      <c r="AJ22" s="336">
        <v>3212</v>
      </c>
      <c r="AK22" s="18">
        <v>13277</v>
      </c>
      <c r="AM22" s="57">
        <v>2316</v>
      </c>
      <c r="AN22" s="56">
        <v>1807</v>
      </c>
      <c r="AO22" s="336">
        <v>2651</v>
      </c>
      <c r="AP22" s="336">
        <v>3347</v>
      </c>
      <c r="AQ22" s="18">
        <v>10121</v>
      </c>
      <c r="AS22" s="522">
        <v>2220</v>
      </c>
      <c r="AT22" s="56"/>
      <c r="AU22" s="336"/>
      <c r="AV22" s="336"/>
      <c r="AW22" s="18"/>
    </row>
    <row r="23" spans="1:49" ht="22.5" customHeight="1" x14ac:dyDescent="0.25">
      <c r="A23" s="36" t="s">
        <v>83</v>
      </c>
      <c r="B23" s="91"/>
      <c r="C23" s="23">
        <v>903</v>
      </c>
      <c r="D23" s="21">
        <v>1482</v>
      </c>
      <c r="E23" s="21">
        <v>1165</v>
      </c>
      <c r="F23" s="21">
        <v>1520</v>
      </c>
      <c r="G23" s="22">
        <v>5070</v>
      </c>
      <c r="H23" s="92"/>
      <c r="I23" s="58">
        <v>845</v>
      </c>
      <c r="J23" s="21">
        <v>1163</v>
      </c>
      <c r="K23" s="21">
        <v>1177</v>
      </c>
      <c r="L23" s="21">
        <v>1589</v>
      </c>
      <c r="M23" s="22">
        <v>4774</v>
      </c>
      <c r="N23" s="92"/>
      <c r="O23" s="59">
        <v>1142</v>
      </c>
      <c r="P23" s="23">
        <v>874</v>
      </c>
      <c r="Q23" s="21">
        <v>1186</v>
      </c>
      <c r="R23" s="21">
        <v>1709</v>
      </c>
      <c r="S23" s="22">
        <v>4911</v>
      </c>
      <c r="T23" s="92"/>
      <c r="U23" s="59">
        <v>1168</v>
      </c>
      <c r="V23" s="21">
        <v>1055</v>
      </c>
      <c r="W23" s="332">
        <v>1133</v>
      </c>
      <c r="X23" s="332">
        <v>1366</v>
      </c>
      <c r="Y23" s="22">
        <v>4722</v>
      </c>
      <c r="Z23" s="342"/>
      <c r="AA23" s="59">
        <v>1223</v>
      </c>
      <c r="AB23" s="193">
        <v>843</v>
      </c>
      <c r="AC23" s="193">
        <v>656</v>
      </c>
      <c r="AD23" s="332">
        <v>1330</v>
      </c>
      <c r="AE23" s="22">
        <v>4052</v>
      </c>
      <c r="AG23" s="319">
        <v>813</v>
      </c>
      <c r="AH23" s="193">
        <v>1480</v>
      </c>
      <c r="AI23" s="193">
        <v>718</v>
      </c>
      <c r="AJ23" s="332">
        <v>1440</v>
      </c>
      <c r="AK23" s="22">
        <v>4451</v>
      </c>
      <c r="AM23" s="319">
        <v>981</v>
      </c>
      <c r="AN23" s="193">
        <v>880</v>
      </c>
      <c r="AO23" s="332">
        <v>1063</v>
      </c>
      <c r="AP23" s="514">
        <v>1500</v>
      </c>
      <c r="AQ23" s="22">
        <v>4424</v>
      </c>
      <c r="AS23" s="523">
        <v>1164</v>
      </c>
      <c r="AT23" s="193"/>
      <c r="AU23" s="332"/>
      <c r="AV23" s="514"/>
      <c r="AW23" s="22"/>
    </row>
    <row r="24" spans="1:49" ht="22.5" customHeight="1" x14ac:dyDescent="0.25">
      <c r="A24" s="60" t="s">
        <v>84</v>
      </c>
      <c r="B24" s="91"/>
      <c r="C24" s="61">
        <v>1542</v>
      </c>
      <c r="D24" s="61">
        <v>1376</v>
      </c>
      <c r="E24" s="61">
        <v>1594</v>
      </c>
      <c r="F24" s="61">
        <v>2726</v>
      </c>
      <c r="G24" s="22">
        <v>7238</v>
      </c>
      <c r="H24" s="92"/>
      <c r="I24" s="62">
        <v>1405</v>
      </c>
      <c r="J24" s="61">
        <v>2844</v>
      </c>
      <c r="K24" s="61">
        <v>1507</v>
      </c>
      <c r="L24" s="61">
        <v>2196</v>
      </c>
      <c r="M24" s="63">
        <v>7952</v>
      </c>
      <c r="N24" s="92"/>
      <c r="O24" s="62">
        <v>1241</v>
      </c>
      <c r="P24" s="61">
        <v>1754</v>
      </c>
      <c r="Q24" s="61">
        <v>1234</v>
      </c>
      <c r="R24" s="61">
        <v>1954</v>
      </c>
      <c r="S24" s="63">
        <v>6183</v>
      </c>
      <c r="T24" s="92"/>
      <c r="U24" s="62">
        <v>1399</v>
      </c>
      <c r="V24" s="61">
        <v>1730</v>
      </c>
      <c r="W24" s="337">
        <v>1593</v>
      </c>
      <c r="X24" s="337">
        <v>2609</v>
      </c>
      <c r="Y24" s="63">
        <v>7331</v>
      </c>
      <c r="Z24" s="342"/>
      <c r="AA24" s="62">
        <v>1865</v>
      </c>
      <c r="AB24" s="61">
        <v>2025</v>
      </c>
      <c r="AC24" s="337">
        <v>1527.9000000000005</v>
      </c>
      <c r="AD24" s="337">
        <v>1138</v>
      </c>
      <c r="AE24" s="63">
        <v>6556</v>
      </c>
      <c r="AG24" s="62">
        <v>2047</v>
      </c>
      <c r="AH24" s="61">
        <v>1201</v>
      </c>
      <c r="AI24" s="337">
        <v>3806</v>
      </c>
      <c r="AJ24" s="337">
        <v>1772</v>
      </c>
      <c r="AK24" s="63">
        <v>8826</v>
      </c>
      <c r="AM24" s="62">
        <v>1335</v>
      </c>
      <c r="AN24" s="375">
        <v>927</v>
      </c>
      <c r="AO24" s="337">
        <v>1588</v>
      </c>
      <c r="AP24" s="61">
        <v>1847</v>
      </c>
      <c r="AQ24" s="63">
        <v>5697</v>
      </c>
      <c r="AS24" s="524">
        <v>1056</v>
      </c>
      <c r="AT24" s="375"/>
      <c r="AU24" s="337"/>
      <c r="AV24" s="61"/>
      <c r="AW24" s="63"/>
    </row>
    <row r="25" spans="1:49" ht="22.5" customHeight="1" x14ac:dyDescent="0.3">
      <c r="W25" s="338"/>
      <c r="AA25" s="76"/>
      <c r="AB25" s="76"/>
      <c r="AC25" s="338"/>
      <c r="AD25" s="76"/>
      <c r="AE25" s="76"/>
      <c r="AG25" s="76"/>
      <c r="AH25" s="76"/>
      <c r="AI25" s="338"/>
      <c r="AJ25" s="76"/>
      <c r="AK25" s="76"/>
      <c r="AM25" s="76"/>
      <c r="AN25" s="76"/>
      <c r="AO25" s="338"/>
      <c r="AP25" s="76"/>
      <c r="AQ25" s="76"/>
      <c r="AS25" s="76"/>
      <c r="AT25" s="76"/>
      <c r="AU25" s="338"/>
      <c r="AV25" s="76"/>
      <c r="AW25" s="76"/>
    </row>
    <row r="26" spans="1:49" x14ac:dyDescent="0.3">
      <c r="B26" s="93"/>
      <c r="C26" s="536" t="s">
        <v>291</v>
      </c>
      <c r="D26" s="537"/>
      <c r="E26" s="537"/>
      <c r="F26" s="538"/>
      <c r="H26" s="93"/>
      <c r="I26" s="539" t="s">
        <v>290</v>
      </c>
      <c r="J26" s="539"/>
      <c r="K26" s="539"/>
      <c r="L26" s="540"/>
      <c r="O26" s="536" t="s">
        <v>289</v>
      </c>
      <c r="P26" s="537"/>
      <c r="Q26" s="537"/>
      <c r="R26" s="538"/>
      <c r="U26" s="536" t="s">
        <v>288</v>
      </c>
      <c r="V26" s="537"/>
      <c r="W26" s="537"/>
      <c r="X26" s="538"/>
      <c r="AA26" s="536" t="s">
        <v>292</v>
      </c>
      <c r="AB26" s="537"/>
      <c r="AC26" s="537"/>
      <c r="AD26" s="538"/>
      <c r="AE26" s="76"/>
      <c r="AG26" s="536" t="s">
        <v>343</v>
      </c>
      <c r="AH26" s="537"/>
      <c r="AI26" s="537"/>
      <c r="AJ26" s="538"/>
      <c r="AK26" s="76"/>
      <c r="AM26" s="536" t="s">
        <v>392</v>
      </c>
      <c r="AN26" s="537"/>
      <c r="AO26" s="537"/>
      <c r="AP26" s="538"/>
      <c r="AQ26" s="76"/>
      <c r="AS26" s="536" t="s">
        <v>430</v>
      </c>
      <c r="AT26" s="537"/>
      <c r="AU26" s="537"/>
      <c r="AV26" s="538"/>
      <c r="AW26" s="76"/>
    </row>
    <row r="27" spans="1:49" ht="33" customHeight="1" thickBot="1" x14ac:dyDescent="0.35">
      <c r="B27" s="89"/>
      <c r="C27" s="103" t="s">
        <v>85</v>
      </c>
      <c r="D27" s="101" t="s">
        <v>86</v>
      </c>
      <c r="E27" s="101" t="s">
        <v>87</v>
      </c>
      <c r="F27" s="102" t="s">
        <v>88</v>
      </c>
      <c r="G27" s="10"/>
      <c r="H27" s="52"/>
      <c r="I27" s="101" t="s">
        <v>85</v>
      </c>
      <c r="J27" s="101" t="s">
        <v>86</v>
      </c>
      <c r="K27" s="101" t="s">
        <v>87</v>
      </c>
      <c r="L27" s="102" t="s">
        <v>88</v>
      </c>
      <c r="M27" s="10"/>
      <c r="N27" s="10"/>
      <c r="O27" s="103" t="s">
        <v>85</v>
      </c>
      <c r="P27" s="101" t="s">
        <v>86</v>
      </c>
      <c r="Q27" s="101" t="s">
        <v>87</v>
      </c>
      <c r="R27" s="102" t="s">
        <v>88</v>
      </c>
      <c r="S27" s="10"/>
      <c r="T27" s="10"/>
      <c r="U27" s="103" t="s">
        <v>85</v>
      </c>
      <c r="V27" s="101" t="s">
        <v>86</v>
      </c>
      <c r="W27" s="101" t="s">
        <v>87</v>
      </c>
      <c r="X27" s="102" t="s">
        <v>88</v>
      </c>
      <c r="AA27" s="103" t="s">
        <v>85</v>
      </c>
      <c r="AB27" s="101" t="s">
        <v>86</v>
      </c>
      <c r="AC27" s="101" t="s">
        <v>87</v>
      </c>
      <c r="AD27" s="102" t="s">
        <v>88</v>
      </c>
      <c r="AE27" s="76"/>
      <c r="AG27" s="103" t="s">
        <v>85</v>
      </c>
      <c r="AH27" s="101" t="s">
        <v>86</v>
      </c>
      <c r="AI27" s="101" t="s">
        <v>87</v>
      </c>
      <c r="AJ27" s="102" t="s">
        <v>88</v>
      </c>
      <c r="AK27" s="76"/>
      <c r="AM27" s="103" t="s">
        <v>85</v>
      </c>
      <c r="AN27" s="101" t="s">
        <v>86</v>
      </c>
      <c r="AO27" s="101" t="s">
        <v>87</v>
      </c>
      <c r="AP27" s="102" t="s">
        <v>88</v>
      </c>
      <c r="AQ27" s="76"/>
      <c r="AS27" s="103" t="s">
        <v>85</v>
      </c>
      <c r="AT27" s="101" t="s">
        <v>86</v>
      </c>
      <c r="AU27" s="101" t="s">
        <v>87</v>
      </c>
      <c r="AV27" s="102" t="s">
        <v>88</v>
      </c>
      <c r="AW27" s="76"/>
    </row>
    <row r="28" spans="1:49" x14ac:dyDescent="0.25">
      <c r="A28" s="16" t="s">
        <v>89</v>
      </c>
      <c r="B28" s="89"/>
      <c r="C28" s="64" t="s">
        <v>90</v>
      </c>
      <c r="D28" s="64" t="s">
        <v>91</v>
      </c>
      <c r="E28" s="64" t="s">
        <v>92</v>
      </c>
      <c r="F28" s="65" t="s">
        <v>93</v>
      </c>
      <c r="G28" s="82"/>
      <c r="H28" s="89"/>
      <c r="I28" s="66" t="s">
        <v>94</v>
      </c>
      <c r="J28" s="66" t="s">
        <v>95</v>
      </c>
      <c r="K28" s="66" t="s">
        <v>96</v>
      </c>
      <c r="L28" s="67" t="s">
        <v>90</v>
      </c>
      <c r="M28" s="82"/>
      <c r="N28" s="82"/>
      <c r="O28" s="68" t="s">
        <v>91</v>
      </c>
      <c r="P28" s="66" t="s">
        <v>97</v>
      </c>
      <c r="Q28" s="66" t="s">
        <v>98</v>
      </c>
      <c r="R28" s="67" t="s">
        <v>99</v>
      </c>
      <c r="S28" s="82"/>
      <c r="T28" s="82"/>
      <c r="U28" s="68" t="s">
        <v>99</v>
      </c>
      <c r="V28" s="66" t="s">
        <v>100</v>
      </c>
      <c r="W28" s="329" t="s">
        <v>101</v>
      </c>
      <c r="X28" s="67" t="s">
        <v>243</v>
      </c>
      <c r="AA28" s="68" t="s">
        <v>293</v>
      </c>
      <c r="AB28" s="66" t="s">
        <v>307</v>
      </c>
      <c r="AC28" s="329" t="s">
        <v>320</v>
      </c>
      <c r="AD28" s="67" t="s">
        <v>293</v>
      </c>
      <c r="AE28" s="76"/>
      <c r="AG28" s="68" t="s">
        <v>350</v>
      </c>
      <c r="AH28" s="66" t="s">
        <v>356</v>
      </c>
      <c r="AI28" s="329" t="s">
        <v>364</v>
      </c>
      <c r="AJ28" s="67" t="s">
        <v>375</v>
      </c>
      <c r="AK28" s="76"/>
      <c r="AM28" s="68" t="s">
        <v>402</v>
      </c>
      <c r="AN28" s="66" t="s">
        <v>406</v>
      </c>
      <c r="AO28" s="329" t="s">
        <v>406</v>
      </c>
      <c r="AP28" s="67" t="s">
        <v>397</v>
      </c>
      <c r="AQ28" s="76"/>
      <c r="AS28" s="68" t="s">
        <v>406</v>
      </c>
      <c r="AT28" s="66"/>
      <c r="AU28" s="329"/>
      <c r="AV28" s="67"/>
      <c r="AW28" s="76"/>
    </row>
    <row r="29" spans="1:49" x14ac:dyDescent="0.25">
      <c r="A29" s="69" t="s">
        <v>102</v>
      </c>
      <c r="B29" s="89"/>
      <c r="C29" s="70" t="s">
        <v>103</v>
      </c>
      <c r="D29" s="70" t="s">
        <v>104</v>
      </c>
      <c r="E29" s="70" t="s">
        <v>105</v>
      </c>
      <c r="F29" s="71" t="s">
        <v>106</v>
      </c>
      <c r="G29" s="82"/>
      <c r="H29" s="89"/>
      <c r="I29" s="70" t="s">
        <v>107</v>
      </c>
      <c r="J29" s="70" t="s">
        <v>108</v>
      </c>
      <c r="K29" s="70" t="s">
        <v>109</v>
      </c>
      <c r="L29" s="71" t="s">
        <v>110</v>
      </c>
      <c r="M29" s="82"/>
      <c r="N29" s="82"/>
      <c r="O29" s="72" t="s">
        <v>111</v>
      </c>
      <c r="P29" s="70" t="s">
        <v>111</v>
      </c>
      <c r="Q29" s="70" t="s">
        <v>111</v>
      </c>
      <c r="R29" s="71" t="s">
        <v>108</v>
      </c>
      <c r="S29" s="82"/>
      <c r="T29" s="82"/>
      <c r="U29" s="72" t="s">
        <v>112</v>
      </c>
      <c r="V29" s="70" t="s">
        <v>112</v>
      </c>
      <c r="W29" s="70" t="s">
        <v>113</v>
      </c>
      <c r="X29" s="71" t="s">
        <v>113</v>
      </c>
      <c r="AA29" s="416"/>
      <c r="AB29" s="417"/>
      <c r="AC29" s="417"/>
      <c r="AD29" s="418"/>
      <c r="AE29" s="76"/>
      <c r="AG29" s="416"/>
      <c r="AH29" s="417"/>
      <c r="AI29" s="417"/>
      <c r="AJ29" s="418"/>
      <c r="AK29" s="76"/>
      <c r="AM29" s="416"/>
      <c r="AN29" s="417"/>
      <c r="AO29" s="417"/>
      <c r="AP29" s="418"/>
      <c r="AQ29" s="76"/>
      <c r="AS29" s="416"/>
      <c r="AT29" s="417"/>
      <c r="AU29" s="417"/>
      <c r="AV29" s="418"/>
      <c r="AW29" s="76"/>
    </row>
    <row r="30" spans="1:49" x14ac:dyDescent="0.25">
      <c r="A30" s="69" t="s">
        <v>114</v>
      </c>
      <c r="B30" s="89"/>
      <c r="C30" s="70" t="s">
        <v>115</v>
      </c>
      <c r="D30" s="70" t="s">
        <v>116</v>
      </c>
      <c r="E30" s="70" t="s">
        <v>117</v>
      </c>
      <c r="F30" s="71" t="s">
        <v>118</v>
      </c>
      <c r="G30" s="82"/>
      <c r="H30" s="89"/>
      <c r="I30" s="70" t="s">
        <v>107</v>
      </c>
      <c r="J30" s="70" t="s">
        <v>119</v>
      </c>
      <c r="K30" s="70" t="s">
        <v>120</v>
      </c>
      <c r="L30" s="71" t="s">
        <v>121</v>
      </c>
      <c r="M30" s="82"/>
      <c r="N30" s="82"/>
      <c r="O30" s="72" t="s">
        <v>115</v>
      </c>
      <c r="P30" s="70" t="s">
        <v>122</v>
      </c>
      <c r="Q30" s="70" t="s">
        <v>123</v>
      </c>
      <c r="R30" s="71" t="s">
        <v>124</v>
      </c>
      <c r="S30" s="82"/>
      <c r="T30" s="82"/>
      <c r="U30" s="72" t="s">
        <v>125</v>
      </c>
      <c r="V30" s="70" t="s">
        <v>126</v>
      </c>
      <c r="W30" s="70" t="s">
        <v>127</v>
      </c>
      <c r="X30" s="71" t="s">
        <v>132</v>
      </c>
      <c r="AA30" s="416"/>
      <c r="AB30" s="417"/>
      <c r="AC30" s="417"/>
      <c r="AD30" s="418"/>
      <c r="AE30" s="76"/>
      <c r="AG30" s="416"/>
      <c r="AH30" s="417"/>
      <c r="AI30" s="417"/>
      <c r="AJ30" s="418"/>
      <c r="AK30" s="76"/>
      <c r="AM30" s="416"/>
      <c r="AN30" s="417"/>
      <c r="AO30" s="417"/>
      <c r="AP30" s="418"/>
      <c r="AQ30" s="76"/>
      <c r="AS30" s="416"/>
      <c r="AT30" s="417"/>
      <c r="AU30" s="417"/>
      <c r="AV30" s="418"/>
      <c r="AW30" s="76"/>
    </row>
    <row r="31" spans="1:49" x14ac:dyDescent="0.25">
      <c r="A31" s="69" t="s">
        <v>297</v>
      </c>
      <c r="B31" s="89"/>
      <c r="C31" s="417"/>
      <c r="D31" s="417"/>
      <c r="E31" s="417"/>
      <c r="F31" s="418"/>
      <c r="G31" s="82"/>
      <c r="H31" s="89"/>
      <c r="I31" s="417"/>
      <c r="J31" s="417"/>
      <c r="K31" s="417"/>
      <c r="L31" s="418"/>
      <c r="M31" s="82"/>
      <c r="N31" s="82"/>
      <c r="O31" s="416"/>
      <c r="P31" s="417"/>
      <c r="Q31" s="417"/>
      <c r="R31" s="418"/>
      <c r="S31" s="82"/>
      <c r="T31" s="82"/>
      <c r="U31" s="416"/>
      <c r="V31" s="417"/>
      <c r="W31" s="417"/>
      <c r="X31" s="418"/>
      <c r="AA31" s="72" t="s">
        <v>296</v>
      </c>
      <c r="AB31" s="70" t="s">
        <v>308</v>
      </c>
      <c r="AC31" s="70" t="s">
        <v>104</v>
      </c>
      <c r="AD31" s="71" t="s">
        <v>104</v>
      </c>
      <c r="AE31" s="76"/>
      <c r="AG31" s="72" t="s">
        <v>296</v>
      </c>
      <c r="AH31" s="70" t="s">
        <v>113</v>
      </c>
      <c r="AI31" s="70" t="s">
        <v>365</v>
      </c>
      <c r="AJ31" s="71" t="s">
        <v>331</v>
      </c>
      <c r="AK31" s="76"/>
      <c r="AM31" s="72" t="s">
        <v>103</v>
      </c>
      <c r="AN31" s="70" t="s">
        <v>110</v>
      </c>
      <c r="AO31" s="70" t="s">
        <v>319</v>
      </c>
      <c r="AP31" s="71" t="s">
        <v>421</v>
      </c>
      <c r="AQ31" s="76"/>
      <c r="AS31" s="72" t="s">
        <v>112</v>
      </c>
      <c r="AT31" s="70"/>
      <c r="AU31" s="70"/>
      <c r="AV31" s="71"/>
      <c r="AW31" s="76"/>
    </row>
    <row r="32" spans="1:49" x14ac:dyDescent="0.25">
      <c r="A32" s="69" t="s">
        <v>295</v>
      </c>
      <c r="B32" s="89"/>
      <c r="C32" s="417"/>
      <c r="D32" s="417"/>
      <c r="E32" s="417"/>
      <c r="F32" s="418"/>
      <c r="G32" s="82"/>
      <c r="H32" s="89"/>
      <c r="I32" s="417"/>
      <c r="J32" s="417"/>
      <c r="K32" s="417"/>
      <c r="L32" s="418"/>
      <c r="M32" s="82"/>
      <c r="N32" s="82"/>
      <c r="O32" s="416"/>
      <c r="P32" s="417"/>
      <c r="Q32" s="417"/>
      <c r="R32" s="418"/>
      <c r="S32" s="82"/>
      <c r="T32" s="82"/>
      <c r="U32" s="416"/>
      <c r="V32" s="417"/>
      <c r="W32" s="417"/>
      <c r="X32" s="418"/>
      <c r="AA32" s="72" t="s">
        <v>112</v>
      </c>
      <c r="AB32" s="70" t="s">
        <v>110</v>
      </c>
      <c r="AC32" s="70" t="s">
        <v>319</v>
      </c>
      <c r="AD32" s="71" t="s">
        <v>331</v>
      </c>
      <c r="AE32" s="76"/>
      <c r="AG32" s="72" t="s">
        <v>106</v>
      </c>
      <c r="AH32" s="70" t="s">
        <v>110</v>
      </c>
      <c r="AI32" s="70" t="s">
        <v>366</v>
      </c>
      <c r="AJ32" s="71" t="s">
        <v>357</v>
      </c>
      <c r="AK32" s="76"/>
      <c r="AM32" s="72" t="s">
        <v>142</v>
      </c>
      <c r="AN32" s="70" t="s">
        <v>407</v>
      </c>
      <c r="AO32" s="70" t="s">
        <v>365</v>
      </c>
      <c r="AP32" s="71" t="s">
        <v>357</v>
      </c>
      <c r="AQ32" s="76"/>
      <c r="AS32" s="72" t="s">
        <v>103</v>
      </c>
      <c r="AT32" s="70"/>
      <c r="AU32" s="70"/>
      <c r="AV32" s="71"/>
      <c r="AW32" s="76"/>
    </row>
    <row r="33" spans="1:49" x14ac:dyDescent="0.25">
      <c r="A33" s="69" t="s">
        <v>128</v>
      </c>
      <c r="B33" s="89"/>
      <c r="C33" s="70" t="s">
        <v>122</v>
      </c>
      <c r="D33" s="70" t="s">
        <v>123</v>
      </c>
      <c r="E33" s="70" t="s">
        <v>129</v>
      </c>
      <c r="F33" s="71" t="s">
        <v>130</v>
      </c>
      <c r="G33" s="82"/>
      <c r="H33" s="89"/>
      <c r="I33" s="70" t="s">
        <v>107</v>
      </c>
      <c r="J33" s="70" t="s">
        <v>131</v>
      </c>
      <c r="K33" s="70" t="s">
        <v>132</v>
      </c>
      <c r="L33" s="71" t="s">
        <v>133</v>
      </c>
      <c r="M33" s="82"/>
      <c r="N33" s="82"/>
      <c r="O33" s="72" t="s">
        <v>134</v>
      </c>
      <c r="P33" s="70" t="s">
        <v>135</v>
      </c>
      <c r="Q33" s="70" t="s">
        <v>129</v>
      </c>
      <c r="R33" s="71" t="s">
        <v>133</v>
      </c>
      <c r="S33" s="82"/>
      <c r="T33" s="82"/>
      <c r="U33" s="72" t="s">
        <v>136</v>
      </c>
      <c r="V33" s="70" t="s">
        <v>123</v>
      </c>
      <c r="W33" s="70" t="s">
        <v>137</v>
      </c>
      <c r="X33" s="71" t="s">
        <v>273</v>
      </c>
      <c r="AA33" s="72" t="s">
        <v>294</v>
      </c>
      <c r="AB33" s="70" t="s">
        <v>309</v>
      </c>
      <c r="AC33" s="70" t="s">
        <v>135</v>
      </c>
      <c r="AD33" s="71" t="s">
        <v>129</v>
      </c>
      <c r="AE33" s="76"/>
      <c r="AG33" s="72" t="s">
        <v>294</v>
      </c>
      <c r="AH33" s="70" t="s">
        <v>309</v>
      </c>
      <c r="AI33" s="70" t="s">
        <v>367</v>
      </c>
      <c r="AJ33" s="71" t="s">
        <v>124</v>
      </c>
      <c r="AK33" s="76"/>
      <c r="AM33" s="72" t="s">
        <v>116</v>
      </c>
      <c r="AN33" s="70" t="s">
        <v>134</v>
      </c>
      <c r="AO33" s="70" t="s">
        <v>131</v>
      </c>
      <c r="AP33" s="71" t="s">
        <v>422</v>
      </c>
      <c r="AQ33" s="76"/>
      <c r="AS33" s="72" t="s">
        <v>116</v>
      </c>
      <c r="AT33" s="70"/>
      <c r="AU33" s="70"/>
      <c r="AV33" s="71"/>
      <c r="AW33" s="76"/>
    </row>
    <row r="34" spans="1:49" x14ac:dyDescent="0.25">
      <c r="A34" s="60" t="s">
        <v>138</v>
      </c>
      <c r="B34" s="89"/>
      <c r="C34" s="73" t="s">
        <v>129</v>
      </c>
      <c r="D34" s="73" t="s">
        <v>136</v>
      </c>
      <c r="E34" s="73" t="s">
        <v>139</v>
      </c>
      <c r="F34" s="74" t="s">
        <v>140</v>
      </c>
      <c r="G34" s="82"/>
      <c r="H34" s="89"/>
      <c r="I34" s="73" t="s">
        <v>107</v>
      </c>
      <c r="J34" s="73" t="s">
        <v>136</v>
      </c>
      <c r="K34" s="73" t="s">
        <v>139</v>
      </c>
      <c r="L34" s="74" t="s">
        <v>140</v>
      </c>
      <c r="M34" s="82"/>
      <c r="N34" s="82"/>
      <c r="O34" s="75" t="s">
        <v>141</v>
      </c>
      <c r="P34" s="73" t="s">
        <v>126</v>
      </c>
      <c r="Q34" s="73" t="s">
        <v>142</v>
      </c>
      <c r="R34" s="74" t="s">
        <v>140</v>
      </c>
      <c r="S34" s="82"/>
      <c r="T34" s="82"/>
      <c r="U34" s="75" t="s">
        <v>132</v>
      </c>
      <c r="V34" s="73" t="s">
        <v>143</v>
      </c>
      <c r="W34" s="73" t="s">
        <v>139</v>
      </c>
      <c r="X34" s="74" t="s">
        <v>140</v>
      </c>
      <c r="AA34" s="75" t="s">
        <v>134</v>
      </c>
      <c r="AB34" s="73" t="s">
        <v>310</v>
      </c>
      <c r="AC34" s="73" t="s">
        <v>103</v>
      </c>
      <c r="AD34" s="74" t="s">
        <v>140</v>
      </c>
      <c r="AE34" s="76"/>
      <c r="AG34" s="75" t="s">
        <v>351</v>
      </c>
      <c r="AH34" s="73" t="s">
        <v>357</v>
      </c>
      <c r="AI34" s="73" t="s">
        <v>110</v>
      </c>
      <c r="AJ34" s="74" t="s">
        <v>140</v>
      </c>
      <c r="AK34" s="76"/>
      <c r="AM34" s="75" t="s">
        <v>403</v>
      </c>
      <c r="AN34" s="73" t="s">
        <v>357</v>
      </c>
      <c r="AO34" s="73" t="s">
        <v>110</v>
      </c>
      <c r="AP34" s="74" t="s">
        <v>140</v>
      </c>
      <c r="AQ34" s="76"/>
      <c r="AS34" s="75" t="s">
        <v>123</v>
      </c>
      <c r="AT34" s="73"/>
      <c r="AU34" s="73"/>
      <c r="AV34" s="74"/>
      <c r="AW34" s="76"/>
    </row>
    <row r="37" spans="1:49" x14ac:dyDescent="0.25">
      <c r="A37" s="128" t="s">
        <v>144</v>
      </c>
    </row>
    <row r="38" spans="1:49" x14ac:dyDescent="0.25">
      <c r="A38" s="128" t="s">
        <v>145</v>
      </c>
    </row>
    <row r="39" spans="1:49" x14ac:dyDescent="0.25">
      <c r="A39" s="8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</row>
    <row r="40" spans="1:49" x14ac:dyDescent="0.25">
      <c r="A40" s="8" t="s">
        <v>305</v>
      </c>
      <c r="J40" s="95"/>
    </row>
    <row r="41" spans="1:49" x14ac:dyDescent="0.3">
      <c r="J41" s="95"/>
    </row>
    <row r="43" spans="1:49" x14ac:dyDescent="0.3">
      <c r="B43" s="96"/>
      <c r="C43" s="97"/>
      <c r="D43" s="97"/>
      <c r="E43" s="97"/>
      <c r="F43" s="97"/>
      <c r="G43" s="97"/>
      <c r="H43" s="96"/>
      <c r="I43" s="97"/>
      <c r="J43" s="97"/>
      <c r="K43" s="97"/>
      <c r="L43" s="97"/>
      <c r="M43" s="97"/>
      <c r="N43" s="96"/>
      <c r="O43" s="97"/>
      <c r="P43" s="97"/>
      <c r="Q43" s="97"/>
      <c r="R43" s="97"/>
      <c r="S43" s="97"/>
    </row>
    <row r="44" spans="1:49" x14ac:dyDescent="0.3">
      <c r="K44" s="95"/>
    </row>
  </sheetData>
  <mergeCells count="24">
    <mergeCell ref="AS4:AW4"/>
    <mergeCell ref="AS20:AW20"/>
    <mergeCell ref="AS26:AV26"/>
    <mergeCell ref="AG20:AK20"/>
    <mergeCell ref="AG26:AJ26"/>
    <mergeCell ref="AA4:AE4"/>
    <mergeCell ref="AA20:AE20"/>
    <mergeCell ref="AA26:AD26"/>
    <mergeCell ref="AM4:AQ4"/>
    <mergeCell ref="AM20:AQ20"/>
    <mergeCell ref="AM26:AP26"/>
    <mergeCell ref="AG4:AK4"/>
    <mergeCell ref="U26:X26"/>
    <mergeCell ref="C26:F26"/>
    <mergeCell ref="I26:L26"/>
    <mergeCell ref="O26:R26"/>
    <mergeCell ref="C4:G4"/>
    <mergeCell ref="I4:M4"/>
    <mergeCell ref="O4:S4"/>
    <mergeCell ref="U4:Y4"/>
    <mergeCell ref="C20:G20"/>
    <mergeCell ref="I20:M20"/>
    <mergeCell ref="O20:S20"/>
    <mergeCell ref="U20:Y20"/>
  </mergeCells>
  <pageMargins left="0.25" right="0.25" top="0.75" bottom="0.75" header="0.3" footer="0.3"/>
  <pageSetup paperSize="9" scale="58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AW34"/>
  <sheetViews>
    <sheetView showGridLines="0" zoomScale="85" zoomScaleNormal="85" workbookViewId="0">
      <selection activeCell="AS9" sqref="AS9"/>
    </sheetView>
  </sheetViews>
  <sheetFormatPr baseColWidth="10" defaultColWidth="11.42578125" defaultRowHeight="18.75" x14ac:dyDescent="0.3"/>
  <cols>
    <col min="1" max="1" width="66.85546875" style="81" customWidth="1"/>
    <col min="2" max="2" width="1.7109375" style="76" customWidth="1"/>
    <col min="3" max="7" width="12.5703125" style="76" hidden="1" customWidth="1"/>
    <col min="8" max="8" width="1.7109375" style="76" hidden="1" customWidth="1"/>
    <col min="9" max="13" width="12.5703125" style="76" hidden="1" customWidth="1"/>
    <col min="14" max="14" width="1.7109375" style="76" hidden="1" customWidth="1"/>
    <col min="15" max="19" width="12.5703125" style="76" hidden="1" customWidth="1"/>
    <col min="20" max="20" width="1.7109375" style="76" hidden="1" customWidth="1"/>
    <col min="21" max="25" width="12.5703125" style="76" hidden="1" customWidth="1"/>
    <col min="26" max="26" width="1.7109375" hidden="1" customWidth="1"/>
    <col min="27" max="31" width="12.7109375" hidden="1" customWidth="1"/>
    <col min="32" max="32" width="1.7109375" hidden="1" customWidth="1"/>
    <col min="33" max="33" width="12.7109375" bestFit="1" customWidth="1"/>
    <col min="34" max="34" width="13" bestFit="1" customWidth="1"/>
    <col min="35" max="35" width="12.85546875" bestFit="1" customWidth="1"/>
    <col min="36" max="36" width="12.7109375" bestFit="1" customWidth="1"/>
    <col min="38" max="38" width="2.42578125" customWidth="1"/>
    <col min="39" max="39" width="12.7109375" bestFit="1" customWidth="1"/>
    <col min="40" max="40" width="13" bestFit="1" customWidth="1"/>
    <col min="41" max="41" width="12.85546875" bestFit="1" customWidth="1"/>
    <col min="42" max="42" width="12.7109375" bestFit="1" customWidth="1"/>
    <col min="44" max="44" width="2.42578125" customWidth="1"/>
    <col min="45" max="45" width="12.7109375" bestFit="1" customWidth="1"/>
    <col min="46" max="46" width="13" bestFit="1" customWidth="1"/>
    <col min="47" max="47" width="12.85546875" bestFit="1" customWidth="1"/>
    <col min="48" max="48" width="12.7109375" bestFit="1" customWidth="1"/>
  </cols>
  <sheetData>
    <row r="1" spans="1:49" x14ac:dyDescent="0.25">
      <c r="A1" s="7" t="s">
        <v>146</v>
      </c>
    </row>
    <row r="2" spans="1:49" x14ac:dyDescent="0.25">
      <c r="A2" s="7"/>
    </row>
    <row r="3" spans="1:49" ht="19.5" thickBot="1" x14ac:dyDescent="0.3">
      <c r="A3" s="80" t="s">
        <v>66</v>
      </c>
    </row>
    <row r="4" spans="1:49" ht="19.5" thickBot="1" x14ac:dyDescent="0.35">
      <c r="C4" s="530">
        <v>2019</v>
      </c>
      <c r="D4" s="528"/>
      <c r="E4" s="528"/>
      <c r="F4" s="528"/>
      <c r="G4" s="529"/>
      <c r="I4" s="532">
        <v>2020</v>
      </c>
      <c r="J4" s="533"/>
      <c r="K4" s="533"/>
      <c r="L4" s="533"/>
      <c r="M4" s="534"/>
      <c r="O4" s="532">
        <v>2021</v>
      </c>
      <c r="P4" s="533"/>
      <c r="Q4" s="533"/>
      <c r="R4" s="533"/>
      <c r="S4" s="534"/>
      <c r="U4" s="532">
        <v>2022</v>
      </c>
      <c r="V4" s="533"/>
      <c r="W4" s="533"/>
      <c r="X4" s="533"/>
      <c r="Y4" s="534"/>
      <c r="AA4" s="532">
        <v>2023</v>
      </c>
      <c r="AB4" s="533"/>
      <c r="AC4" s="533"/>
      <c r="AD4" s="533"/>
      <c r="AE4" s="534"/>
      <c r="AG4" s="532">
        <v>2024</v>
      </c>
      <c r="AH4" s="533"/>
      <c r="AI4" s="533"/>
      <c r="AJ4" s="533"/>
      <c r="AK4" s="534"/>
      <c r="AM4" s="532">
        <v>2025</v>
      </c>
      <c r="AN4" s="533"/>
      <c r="AO4" s="533"/>
      <c r="AP4" s="533"/>
      <c r="AQ4" s="534"/>
      <c r="AS4" s="532">
        <v>2026</v>
      </c>
      <c r="AT4" s="533"/>
      <c r="AU4" s="533"/>
      <c r="AV4" s="533"/>
      <c r="AW4" s="534"/>
    </row>
    <row r="5" spans="1:49" ht="19.5" thickBot="1" x14ac:dyDescent="0.3">
      <c r="A5" s="9" t="s">
        <v>4</v>
      </c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I5" s="107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O5" s="107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  <c r="AS5" s="107" t="s">
        <v>18</v>
      </c>
      <c r="AT5" s="105" t="s">
        <v>19</v>
      </c>
      <c r="AU5" s="105" t="s">
        <v>20</v>
      </c>
      <c r="AV5" s="105" t="s">
        <v>21</v>
      </c>
      <c r="AW5" s="108" t="s">
        <v>22</v>
      </c>
    </row>
    <row r="6" spans="1:49" ht="21" customHeight="1" x14ac:dyDescent="0.25">
      <c r="A6" s="16" t="s">
        <v>23</v>
      </c>
      <c r="B6" s="116"/>
      <c r="C6" s="363">
        <v>527</v>
      </c>
      <c r="D6" s="363">
        <v>559</v>
      </c>
      <c r="E6" s="363">
        <v>524</v>
      </c>
      <c r="F6" s="56">
        <v>1096</v>
      </c>
      <c r="G6" s="364">
        <v>2706</v>
      </c>
      <c r="H6" s="365"/>
      <c r="I6" s="363">
        <v>373</v>
      </c>
      <c r="J6" s="363">
        <v>328</v>
      </c>
      <c r="K6" s="363">
        <v>622</v>
      </c>
      <c r="L6" s="363">
        <v>709</v>
      </c>
      <c r="M6" s="18">
        <v>2032</v>
      </c>
      <c r="N6" s="366"/>
      <c r="O6" s="367">
        <v>452</v>
      </c>
      <c r="P6" s="363">
        <v>529</v>
      </c>
      <c r="Q6" s="363">
        <v>452</v>
      </c>
      <c r="R6" s="363">
        <v>683</v>
      </c>
      <c r="S6" s="18">
        <v>2116</v>
      </c>
      <c r="T6" s="92"/>
      <c r="U6" s="367">
        <v>399</v>
      </c>
      <c r="V6" s="363">
        <v>470</v>
      </c>
      <c r="W6" s="368">
        <v>497</v>
      </c>
      <c r="X6" s="368">
        <v>666</v>
      </c>
      <c r="Y6" s="18">
        <v>2032</v>
      </c>
      <c r="AA6" s="367">
        <v>331</v>
      </c>
      <c r="AB6" s="363">
        <v>412</v>
      </c>
      <c r="AC6" s="368">
        <v>366</v>
      </c>
      <c r="AD6" s="368">
        <v>629</v>
      </c>
      <c r="AE6" s="18">
        <v>1738</v>
      </c>
      <c r="AG6" s="367">
        <v>281</v>
      </c>
      <c r="AH6" s="363">
        <v>333</v>
      </c>
      <c r="AI6" s="493">
        <v>349</v>
      </c>
      <c r="AJ6" s="368">
        <v>488</v>
      </c>
      <c r="AK6" s="18">
        <v>1451</v>
      </c>
      <c r="AM6" s="367">
        <v>289</v>
      </c>
      <c r="AN6" s="363">
        <v>359</v>
      </c>
      <c r="AO6" s="493">
        <v>256</v>
      </c>
      <c r="AP6" s="368">
        <v>484</v>
      </c>
      <c r="AQ6" s="18">
        <v>1388</v>
      </c>
      <c r="AS6" s="367">
        <v>227</v>
      </c>
      <c r="AT6" s="363"/>
      <c r="AU6" s="493"/>
      <c r="AV6" s="368"/>
      <c r="AW6" s="18"/>
    </row>
    <row r="7" spans="1:49" ht="21" customHeight="1" x14ac:dyDescent="0.3">
      <c r="A7" s="109" t="s">
        <v>147</v>
      </c>
      <c r="B7" s="117"/>
      <c r="C7" s="23">
        <v>494</v>
      </c>
      <c r="D7" s="23">
        <v>529</v>
      </c>
      <c r="E7" s="23">
        <v>496</v>
      </c>
      <c r="F7" s="23">
        <v>717</v>
      </c>
      <c r="G7" s="22">
        <v>2236</v>
      </c>
      <c r="H7" s="84"/>
      <c r="I7" s="23">
        <v>336</v>
      </c>
      <c r="J7" s="23">
        <v>308</v>
      </c>
      <c r="K7" s="23">
        <v>495</v>
      </c>
      <c r="L7" s="23">
        <v>623</v>
      </c>
      <c r="M7" s="22">
        <v>1762</v>
      </c>
      <c r="N7" s="84"/>
      <c r="O7" s="23">
        <v>407</v>
      </c>
      <c r="P7" s="23">
        <v>486</v>
      </c>
      <c r="Q7" s="23">
        <v>418</v>
      </c>
      <c r="R7" s="23">
        <v>562</v>
      </c>
      <c r="S7" s="22">
        <v>1873</v>
      </c>
      <c r="T7" s="85"/>
      <c r="U7" s="23">
        <v>386</v>
      </c>
      <c r="V7" s="23">
        <v>456</v>
      </c>
      <c r="W7" s="23">
        <v>386</v>
      </c>
      <c r="X7" s="23">
        <v>651</v>
      </c>
      <c r="Y7" s="22">
        <v>1879</v>
      </c>
      <c r="AA7" s="58">
        <v>321</v>
      </c>
      <c r="AB7" s="23">
        <v>388</v>
      </c>
      <c r="AC7" s="23">
        <v>359</v>
      </c>
      <c r="AD7" s="23">
        <v>610</v>
      </c>
      <c r="AE7" s="22">
        <v>1678</v>
      </c>
      <c r="AG7" s="58">
        <v>276</v>
      </c>
      <c r="AH7" s="23">
        <v>330</v>
      </c>
      <c r="AI7" s="23">
        <v>344</v>
      </c>
      <c r="AJ7" s="23">
        <v>485</v>
      </c>
      <c r="AK7" s="22">
        <v>1435</v>
      </c>
      <c r="AM7" s="58">
        <v>287</v>
      </c>
      <c r="AN7" s="23">
        <v>324</v>
      </c>
      <c r="AO7" s="23">
        <v>256</v>
      </c>
      <c r="AP7" s="23">
        <v>481</v>
      </c>
      <c r="AQ7" s="22">
        <v>1348</v>
      </c>
      <c r="AS7" s="58">
        <v>225</v>
      </c>
      <c r="AT7" s="23"/>
      <c r="AU7" s="23"/>
      <c r="AV7" s="23"/>
      <c r="AW7" s="22"/>
    </row>
    <row r="8" spans="1:49" ht="21" customHeight="1" x14ac:dyDescent="0.25">
      <c r="A8" s="24" t="s">
        <v>148</v>
      </c>
      <c r="B8" s="111"/>
      <c r="C8" s="23">
        <v>33</v>
      </c>
      <c r="D8" s="23">
        <v>30</v>
      </c>
      <c r="E8" s="23">
        <v>28</v>
      </c>
      <c r="F8" s="23">
        <v>379</v>
      </c>
      <c r="G8" s="369">
        <v>470</v>
      </c>
      <c r="H8" s="370"/>
      <c r="I8" s="23">
        <v>37</v>
      </c>
      <c r="J8" s="23">
        <v>20</v>
      </c>
      <c r="K8" s="23">
        <v>127</v>
      </c>
      <c r="L8" s="23">
        <v>86</v>
      </c>
      <c r="M8" s="369">
        <v>270</v>
      </c>
      <c r="N8" s="370"/>
      <c r="O8" s="27">
        <v>45</v>
      </c>
      <c r="P8" s="27">
        <v>43</v>
      </c>
      <c r="Q8" s="27">
        <v>34</v>
      </c>
      <c r="R8" s="27">
        <v>121</v>
      </c>
      <c r="S8" s="369">
        <v>243</v>
      </c>
      <c r="T8" s="371"/>
      <c r="U8" s="27">
        <v>13</v>
      </c>
      <c r="V8" s="27">
        <v>14</v>
      </c>
      <c r="W8" s="27">
        <v>111</v>
      </c>
      <c r="X8" s="27">
        <v>15</v>
      </c>
      <c r="Y8" s="369">
        <v>153</v>
      </c>
      <c r="AA8" s="398">
        <v>10</v>
      </c>
      <c r="AB8" s="27">
        <v>24</v>
      </c>
      <c r="AC8" s="27">
        <v>7</v>
      </c>
      <c r="AD8" s="27">
        <v>19</v>
      </c>
      <c r="AE8" s="369">
        <v>60</v>
      </c>
      <c r="AG8" s="398">
        <v>5</v>
      </c>
      <c r="AH8" s="27">
        <v>3</v>
      </c>
      <c r="AI8" s="27">
        <v>5</v>
      </c>
      <c r="AJ8" s="27">
        <v>3</v>
      </c>
      <c r="AK8" s="369">
        <v>16</v>
      </c>
      <c r="AM8" s="398">
        <v>2</v>
      </c>
      <c r="AN8" s="27">
        <v>35</v>
      </c>
      <c r="AO8" s="27">
        <v>0</v>
      </c>
      <c r="AP8" s="27">
        <v>3</v>
      </c>
      <c r="AQ8" s="369">
        <v>40</v>
      </c>
      <c r="AS8" s="398">
        <v>2</v>
      </c>
      <c r="AT8" s="27"/>
      <c r="AU8" s="27"/>
      <c r="AV8" s="27"/>
      <c r="AW8" s="369"/>
    </row>
    <row r="9" spans="1:49" ht="21" customHeight="1" x14ac:dyDescent="0.25">
      <c r="A9" s="29" t="s">
        <v>274</v>
      </c>
      <c r="B9" s="30"/>
      <c r="C9" s="354"/>
      <c r="D9" s="354"/>
      <c r="E9" s="354"/>
      <c r="F9" s="354"/>
      <c r="G9" s="355"/>
      <c r="H9" s="33"/>
      <c r="I9" s="358"/>
      <c r="J9" s="359"/>
      <c r="K9" s="354"/>
      <c r="L9" s="354"/>
      <c r="M9" s="355"/>
      <c r="N9" s="33"/>
      <c r="O9" s="358"/>
      <c r="P9" s="354"/>
      <c r="Q9" s="354"/>
      <c r="R9" s="354"/>
      <c r="S9" s="353">
        <v>43</v>
      </c>
      <c r="T9" s="33"/>
      <c r="U9" s="358"/>
      <c r="V9" s="354"/>
      <c r="W9" s="354"/>
      <c r="X9" s="354"/>
      <c r="Y9" s="353">
        <v>37</v>
      </c>
      <c r="AA9" s="414">
        <v>0</v>
      </c>
      <c r="AB9" s="31">
        <v>0</v>
      </c>
      <c r="AC9" s="31">
        <v>1</v>
      </c>
      <c r="AD9" s="31">
        <v>27</v>
      </c>
      <c r="AE9" s="353">
        <v>28</v>
      </c>
      <c r="AG9" s="265">
        <v>-26</v>
      </c>
      <c r="AH9" s="35">
        <v>-10</v>
      </c>
      <c r="AI9" s="494">
        <v>-13</v>
      </c>
      <c r="AJ9" s="35">
        <v>-2</v>
      </c>
      <c r="AK9" s="353">
        <v>-51</v>
      </c>
      <c r="AM9" s="265">
        <v>-7</v>
      </c>
      <c r="AN9" s="35">
        <v>-1</v>
      </c>
      <c r="AO9" s="494">
        <v>18</v>
      </c>
      <c r="AP9" s="35">
        <v>10</v>
      </c>
      <c r="AQ9" s="353">
        <v>20</v>
      </c>
      <c r="AS9" s="265">
        <v>-11</v>
      </c>
      <c r="AT9" s="35"/>
      <c r="AU9" s="494"/>
      <c r="AV9" s="35"/>
      <c r="AW9" s="353"/>
    </row>
    <row r="10" spans="1:49" ht="21" customHeight="1" x14ac:dyDescent="0.25">
      <c r="A10" s="36" t="s">
        <v>276</v>
      </c>
      <c r="B10" s="86"/>
      <c r="C10" s="356"/>
      <c r="D10" s="356"/>
      <c r="E10" s="356"/>
      <c r="F10" s="356"/>
      <c r="G10" s="357"/>
      <c r="H10" s="87"/>
      <c r="I10" s="360"/>
      <c r="J10" s="361"/>
      <c r="K10" s="362"/>
      <c r="L10" s="362"/>
      <c r="M10" s="357"/>
      <c r="N10" s="87"/>
      <c r="O10" s="360"/>
      <c r="P10" s="362"/>
      <c r="Q10" s="362"/>
      <c r="R10" s="362"/>
      <c r="S10" s="38" t="s">
        <v>160</v>
      </c>
      <c r="T10" s="87"/>
      <c r="U10" s="360"/>
      <c r="V10" s="362"/>
      <c r="W10" s="362"/>
      <c r="X10" s="362"/>
      <c r="Y10" s="38" t="s">
        <v>277</v>
      </c>
      <c r="AA10" s="412" t="s">
        <v>161</v>
      </c>
      <c r="AB10" s="400" t="s">
        <v>161</v>
      </c>
      <c r="AC10" s="400" t="s">
        <v>401</v>
      </c>
      <c r="AD10" s="400" t="s">
        <v>332</v>
      </c>
      <c r="AE10" s="38" t="s">
        <v>333</v>
      </c>
      <c r="AG10" s="443" t="s">
        <v>349</v>
      </c>
      <c r="AH10" s="410" t="s">
        <v>358</v>
      </c>
      <c r="AI10" s="477" t="s">
        <v>368</v>
      </c>
      <c r="AJ10" s="400" t="s">
        <v>376</v>
      </c>
      <c r="AK10" s="38" t="s">
        <v>377</v>
      </c>
      <c r="AM10" s="443" t="s">
        <v>412</v>
      </c>
      <c r="AN10" s="410" t="s">
        <v>413</v>
      </c>
      <c r="AO10" s="477" t="s">
        <v>414</v>
      </c>
      <c r="AP10" s="400" t="s">
        <v>176</v>
      </c>
      <c r="AQ10" s="38" t="s">
        <v>77</v>
      </c>
      <c r="AS10" s="443" t="s">
        <v>433</v>
      </c>
      <c r="AT10" s="410"/>
      <c r="AU10" s="477"/>
      <c r="AV10" s="400"/>
      <c r="AW10" s="38"/>
    </row>
    <row r="11" spans="1:49" ht="21" customHeight="1" x14ac:dyDescent="0.25">
      <c r="A11" s="29" t="s">
        <v>24</v>
      </c>
      <c r="B11" s="112"/>
      <c r="C11" s="35">
        <v>14</v>
      </c>
      <c r="D11" s="35">
        <v>15</v>
      </c>
      <c r="E11" s="35">
        <v>13</v>
      </c>
      <c r="F11" s="35">
        <v>57</v>
      </c>
      <c r="G11" s="134">
        <v>99</v>
      </c>
      <c r="H11" s="183"/>
      <c r="I11" s="161">
        <v>-16</v>
      </c>
      <c r="J11" s="35">
        <v>-22</v>
      </c>
      <c r="K11" s="35">
        <v>28</v>
      </c>
      <c r="L11" s="35">
        <v>22</v>
      </c>
      <c r="M11" s="134">
        <v>12</v>
      </c>
      <c r="N11" s="183"/>
      <c r="O11" s="161">
        <v>4</v>
      </c>
      <c r="P11" s="35">
        <v>13</v>
      </c>
      <c r="Q11" s="35">
        <v>10</v>
      </c>
      <c r="R11" s="35">
        <v>16</v>
      </c>
      <c r="S11" s="134">
        <v>43</v>
      </c>
      <c r="T11" s="137"/>
      <c r="U11" s="34">
        <v>0</v>
      </c>
      <c r="V11" s="35">
        <v>16</v>
      </c>
      <c r="W11" s="138">
        <v>1</v>
      </c>
      <c r="X11" s="138">
        <v>20</v>
      </c>
      <c r="Y11" s="134">
        <v>37</v>
      </c>
      <c r="AA11" s="34">
        <v>0</v>
      </c>
      <c r="AB11" s="31">
        <v>0</v>
      </c>
      <c r="AC11" s="138">
        <v>1</v>
      </c>
      <c r="AD11" s="138">
        <v>27</v>
      </c>
      <c r="AE11" s="134">
        <v>28</v>
      </c>
      <c r="AG11" s="161">
        <v>-26</v>
      </c>
      <c r="AH11" s="35">
        <v>-10</v>
      </c>
      <c r="AI11" s="494">
        <v>-13</v>
      </c>
      <c r="AJ11" s="35">
        <v>-2</v>
      </c>
      <c r="AK11" s="134">
        <v>-51</v>
      </c>
      <c r="AM11" s="161">
        <v>-7</v>
      </c>
      <c r="AN11" s="35">
        <v>-1</v>
      </c>
      <c r="AO11" s="494">
        <v>18</v>
      </c>
      <c r="AP11" s="35">
        <v>10</v>
      </c>
      <c r="AQ11" s="134">
        <v>20</v>
      </c>
      <c r="AS11" s="161">
        <v>-11</v>
      </c>
      <c r="AT11" s="35"/>
      <c r="AU11" s="494"/>
      <c r="AV11" s="35"/>
      <c r="AW11" s="134"/>
    </row>
    <row r="12" spans="1:49" ht="21" customHeight="1" x14ac:dyDescent="0.25">
      <c r="A12" s="36" t="s">
        <v>69</v>
      </c>
      <c r="B12" s="120"/>
      <c r="C12" s="37" t="s">
        <v>79</v>
      </c>
      <c r="D12" s="37" t="s">
        <v>79</v>
      </c>
      <c r="E12" s="37" t="s">
        <v>149</v>
      </c>
      <c r="F12" s="37" t="s">
        <v>150</v>
      </c>
      <c r="G12" s="142" t="s">
        <v>151</v>
      </c>
      <c r="H12" s="87"/>
      <c r="I12" s="372" t="s">
        <v>152</v>
      </c>
      <c r="J12" s="305" t="s">
        <v>153</v>
      </c>
      <c r="K12" s="40" t="s">
        <v>154</v>
      </c>
      <c r="L12" s="40" t="s">
        <v>155</v>
      </c>
      <c r="M12" s="38" t="s">
        <v>156</v>
      </c>
      <c r="N12" s="87"/>
      <c r="O12" s="39" t="s">
        <v>157</v>
      </c>
      <c r="P12" s="40" t="s">
        <v>149</v>
      </c>
      <c r="Q12" s="40" t="s">
        <v>158</v>
      </c>
      <c r="R12" s="40" t="s">
        <v>159</v>
      </c>
      <c r="S12" s="38" t="s">
        <v>160</v>
      </c>
      <c r="T12" s="87"/>
      <c r="U12" s="39" t="s">
        <v>161</v>
      </c>
      <c r="V12" s="40" t="s">
        <v>162</v>
      </c>
      <c r="W12" s="40" t="s">
        <v>163</v>
      </c>
      <c r="X12" s="40" t="s">
        <v>71</v>
      </c>
      <c r="Y12" s="38" t="s">
        <v>277</v>
      </c>
      <c r="AA12" s="39" t="s">
        <v>161</v>
      </c>
      <c r="AB12" s="400" t="s">
        <v>161</v>
      </c>
      <c r="AC12" s="37" t="s">
        <v>401</v>
      </c>
      <c r="AD12" s="37" t="s">
        <v>332</v>
      </c>
      <c r="AE12" s="38" t="s">
        <v>333</v>
      </c>
      <c r="AG12" s="39" t="s">
        <v>349</v>
      </c>
      <c r="AH12" s="400" t="s">
        <v>358</v>
      </c>
      <c r="AI12" s="37" t="s">
        <v>368</v>
      </c>
      <c r="AJ12" s="400" t="s">
        <v>376</v>
      </c>
      <c r="AK12" s="38" t="s">
        <v>377</v>
      </c>
      <c r="AM12" s="39" t="s">
        <v>412</v>
      </c>
      <c r="AN12" s="400" t="s">
        <v>413</v>
      </c>
      <c r="AO12" s="37" t="s">
        <v>414</v>
      </c>
      <c r="AP12" s="400" t="s">
        <v>176</v>
      </c>
      <c r="AQ12" s="38" t="s">
        <v>77</v>
      </c>
      <c r="AS12" s="443" t="s">
        <v>433</v>
      </c>
      <c r="AT12" s="400"/>
      <c r="AU12" s="37"/>
      <c r="AV12" s="400"/>
      <c r="AW12" s="38"/>
    </row>
    <row r="13" spans="1:49" ht="21" customHeight="1" x14ac:dyDescent="0.25">
      <c r="A13" s="41" t="s">
        <v>26</v>
      </c>
      <c r="B13" s="113"/>
      <c r="C13" s="49">
        <v>14</v>
      </c>
      <c r="D13" s="49">
        <v>15</v>
      </c>
      <c r="E13" s="49">
        <v>13</v>
      </c>
      <c r="F13" s="49">
        <v>57</v>
      </c>
      <c r="G13" s="50">
        <v>99</v>
      </c>
      <c r="H13" s="137"/>
      <c r="I13" s="51">
        <v>-16</v>
      </c>
      <c r="J13" s="45">
        <v>-22</v>
      </c>
      <c r="K13" s="45">
        <v>28</v>
      </c>
      <c r="L13" s="45">
        <v>5</v>
      </c>
      <c r="M13" s="50">
        <v>-5</v>
      </c>
      <c r="N13" s="137"/>
      <c r="O13" s="44">
        <v>0</v>
      </c>
      <c r="P13" s="45">
        <v>11</v>
      </c>
      <c r="Q13" s="45">
        <v>10</v>
      </c>
      <c r="R13" s="45">
        <v>14</v>
      </c>
      <c r="S13" s="47">
        <v>35</v>
      </c>
      <c r="T13" s="137"/>
      <c r="U13" s="44">
        <v>0</v>
      </c>
      <c r="V13" s="45">
        <v>16</v>
      </c>
      <c r="W13" s="145">
        <v>1</v>
      </c>
      <c r="X13" s="145">
        <v>20</v>
      </c>
      <c r="Y13" s="47">
        <v>37</v>
      </c>
      <c r="AA13" s="44">
        <v>0</v>
      </c>
      <c r="AB13" s="46">
        <v>0</v>
      </c>
      <c r="AC13" s="145">
        <v>1</v>
      </c>
      <c r="AD13" s="145">
        <v>14</v>
      </c>
      <c r="AE13" s="47">
        <v>15</v>
      </c>
      <c r="AG13" s="51">
        <v>-31</v>
      </c>
      <c r="AH13" s="45">
        <v>-28</v>
      </c>
      <c r="AI13" s="495">
        <v>-17</v>
      </c>
      <c r="AJ13" s="45">
        <v>-6</v>
      </c>
      <c r="AK13" s="47">
        <v>-82</v>
      </c>
      <c r="AM13" s="51">
        <v>-7</v>
      </c>
      <c r="AN13" s="45">
        <v>-1</v>
      </c>
      <c r="AO13" s="495">
        <v>18</v>
      </c>
      <c r="AP13" s="45">
        <v>10</v>
      </c>
      <c r="AQ13" s="47">
        <v>20</v>
      </c>
      <c r="AS13" s="51">
        <v>-11</v>
      </c>
      <c r="AT13" s="45"/>
      <c r="AU13" s="495"/>
      <c r="AV13" s="45"/>
      <c r="AW13" s="47"/>
    </row>
    <row r="14" spans="1:49" ht="4.5" customHeight="1" x14ac:dyDescent="0.3"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  <c r="AS14" s="82"/>
      <c r="AT14" s="82"/>
      <c r="AU14" s="82"/>
      <c r="AV14" s="82"/>
      <c r="AW14" s="82"/>
    </row>
    <row r="15" spans="1:49" ht="21" customHeight="1" x14ac:dyDescent="0.25">
      <c r="A15" s="41" t="s">
        <v>60</v>
      </c>
      <c r="B15" s="114"/>
      <c r="C15" s="49">
        <v>-2</v>
      </c>
      <c r="D15" s="49">
        <v>-4</v>
      </c>
      <c r="E15" s="49">
        <v>-1</v>
      </c>
      <c r="F15" s="49">
        <v>-4</v>
      </c>
      <c r="G15" s="50">
        <v>-11</v>
      </c>
      <c r="H15" s="33"/>
      <c r="I15" s="51">
        <v>-2</v>
      </c>
      <c r="J15" s="177">
        <v>0</v>
      </c>
      <c r="K15" s="45">
        <v>-1</v>
      </c>
      <c r="L15" s="45">
        <v>-2</v>
      </c>
      <c r="M15" s="50">
        <v>-5</v>
      </c>
      <c r="N15" s="33"/>
      <c r="O15" s="51">
        <v>-1</v>
      </c>
      <c r="P15" s="49">
        <v>-1</v>
      </c>
      <c r="Q15" s="45">
        <v>-2</v>
      </c>
      <c r="R15" s="45">
        <v>-2</v>
      </c>
      <c r="S15" s="50">
        <v>-6</v>
      </c>
      <c r="T15" s="33"/>
      <c r="U15" s="44">
        <v>0</v>
      </c>
      <c r="V15" s="49">
        <v>-1</v>
      </c>
      <c r="W15" s="49">
        <v>-1</v>
      </c>
      <c r="X15" s="45">
        <v>-4</v>
      </c>
      <c r="Y15" s="50">
        <v>-6</v>
      </c>
      <c r="AA15" s="51">
        <v>-1</v>
      </c>
      <c r="AB15" s="42">
        <v>0</v>
      </c>
      <c r="AC15" s="49">
        <v>-2</v>
      </c>
      <c r="AD15" s="45">
        <v>-1</v>
      </c>
      <c r="AE15" s="50">
        <v>-4</v>
      </c>
      <c r="AG15" s="438">
        <v>0</v>
      </c>
      <c r="AH15" s="451">
        <v>-1</v>
      </c>
      <c r="AI15" s="497">
        <f>0</f>
        <v>0</v>
      </c>
      <c r="AJ15" s="452">
        <v>0</v>
      </c>
      <c r="AK15" s="50">
        <v>-1</v>
      </c>
      <c r="AM15" s="438">
        <v>0</v>
      </c>
      <c r="AN15" s="451">
        <v>0</v>
      </c>
      <c r="AO15" s="497">
        <v>0</v>
      </c>
      <c r="AP15" s="521">
        <v>-1</v>
      </c>
      <c r="AQ15" s="50">
        <v>-1</v>
      </c>
      <c r="AS15" s="438">
        <v>0</v>
      </c>
      <c r="AT15" s="451"/>
      <c r="AU15" s="497"/>
      <c r="AV15" s="521"/>
      <c r="AW15" s="50"/>
    </row>
    <row r="16" spans="1:49" ht="4.5" customHeight="1" x14ac:dyDescent="0.3">
      <c r="A16" s="88"/>
      <c r="B16" s="121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  <c r="AS16" s="82"/>
      <c r="AT16" s="82"/>
      <c r="AU16" s="82"/>
      <c r="AV16" s="82"/>
      <c r="AW16" s="82"/>
    </row>
    <row r="17" spans="1:49" ht="21" customHeight="1" x14ac:dyDescent="0.25">
      <c r="A17" s="41" t="s">
        <v>61</v>
      </c>
      <c r="B17" s="114"/>
      <c r="C17" s="49">
        <v>-5</v>
      </c>
      <c r="D17" s="49">
        <v>-15</v>
      </c>
      <c r="E17" s="42">
        <v>0</v>
      </c>
      <c r="F17" s="42">
        <v>120</v>
      </c>
      <c r="G17" s="43">
        <v>100</v>
      </c>
      <c r="H17" s="33"/>
      <c r="I17" s="51">
        <v>-28</v>
      </c>
      <c r="J17" s="49">
        <v>-22</v>
      </c>
      <c r="K17" s="46">
        <v>32</v>
      </c>
      <c r="L17" s="46">
        <v>0</v>
      </c>
      <c r="M17" s="50">
        <v>-18</v>
      </c>
      <c r="N17" s="33"/>
      <c r="O17" s="44">
        <v>4</v>
      </c>
      <c r="P17" s="42">
        <v>8</v>
      </c>
      <c r="Q17" s="46">
        <v>8</v>
      </c>
      <c r="R17" s="46">
        <v>16</v>
      </c>
      <c r="S17" s="50">
        <v>36</v>
      </c>
      <c r="T17" s="33"/>
      <c r="U17" s="44">
        <v>0</v>
      </c>
      <c r="V17" s="42">
        <v>17</v>
      </c>
      <c r="W17" s="49">
        <v>-4</v>
      </c>
      <c r="X17" s="46">
        <v>13</v>
      </c>
      <c r="Y17" s="50">
        <v>26</v>
      </c>
      <c r="AA17" s="51">
        <v>-2</v>
      </c>
      <c r="AB17" s="49">
        <v>-7</v>
      </c>
      <c r="AC17" s="430">
        <v>0</v>
      </c>
      <c r="AD17" s="46">
        <v>12</v>
      </c>
      <c r="AE17" s="50">
        <v>3</v>
      </c>
      <c r="AG17" s="51">
        <v>-29</v>
      </c>
      <c r="AH17" s="451">
        <v>-28</v>
      </c>
      <c r="AI17" s="496">
        <v>-18</v>
      </c>
      <c r="AJ17" s="46">
        <v>25</v>
      </c>
      <c r="AK17" s="50">
        <v>-50</v>
      </c>
      <c r="AM17" s="51">
        <v>-9</v>
      </c>
      <c r="AN17" s="451">
        <v>0</v>
      </c>
      <c r="AO17" s="496">
        <v>-37</v>
      </c>
      <c r="AP17" s="46">
        <v>17</v>
      </c>
      <c r="AQ17" s="50">
        <v>-29</v>
      </c>
      <c r="AS17" s="51">
        <v>-13</v>
      </c>
      <c r="AT17" s="451"/>
      <c r="AU17" s="496"/>
      <c r="AV17" s="46"/>
      <c r="AW17" s="50"/>
    </row>
    <row r="18" spans="1:49" x14ac:dyDescent="0.3"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AA18" s="82"/>
      <c r="AB18" s="82"/>
      <c r="AC18" s="82"/>
      <c r="AD18" s="82"/>
      <c r="AE18" s="82"/>
      <c r="AG18" s="82"/>
      <c r="AH18" s="82"/>
      <c r="AI18" s="82"/>
      <c r="AJ18" s="82"/>
      <c r="AK18" s="82"/>
      <c r="AM18" s="82"/>
      <c r="AN18" s="82"/>
      <c r="AO18" s="82"/>
      <c r="AP18" s="82"/>
      <c r="AQ18" s="82"/>
      <c r="AS18" s="82"/>
      <c r="AT18" s="82"/>
      <c r="AU18" s="82"/>
      <c r="AV18" s="82"/>
      <c r="AW18" s="82"/>
    </row>
    <row r="19" spans="1:49" ht="19.5" thickBot="1" x14ac:dyDescent="0.3">
      <c r="A19" s="80" t="s">
        <v>81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AA19" s="82"/>
      <c r="AB19" s="82"/>
      <c r="AC19" s="82"/>
      <c r="AD19" s="82"/>
      <c r="AE19" s="82"/>
      <c r="AG19" s="82"/>
      <c r="AH19" s="82"/>
      <c r="AI19" s="82"/>
      <c r="AJ19" s="82"/>
      <c r="AK19" s="82"/>
      <c r="AM19" s="82"/>
      <c r="AN19" s="82"/>
      <c r="AO19" s="82"/>
      <c r="AP19" s="82"/>
      <c r="AQ19" s="82"/>
      <c r="AS19" s="82"/>
      <c r="AT19" s="82"/>
      <c r="AU19" s="82"/>
      <c r="AV19" s="82"/>
      <c r="AW19" s="82"/>
    </row>
    <row r="20" spans="1:49" ht="19.5" thickBot="1" x14ac:dyDescent="0.35">
      <c r="C20" s="547">
        <v>2019</v>
      </c>
      <c r="D20" s="548"/>
      <c r="E20" s="548"/>
      <c r="F20" s="548"/>
      <c r="G20" s="549"/>
      <c r="H20" s="82"/>
      <c r="I20" s="532">
        <v>2020</v>
      </c>
      <c r="J20" s="533"/>
      <c r="K20" s="533"/>
      <c r="L20" s="533"/>
      <c r="M20" s="534"/>
      <c r="N20" s="82"/>
      <c r="O20" s="532">
        <v>2021</v>
      </c>
      <c r="P20" s="533"/>
      <c r="Q20" s="533"/>
      <c r="R20" s="533"/>
      <c r="S20" s="534"/>
      <c r="T20" s="82"/>
      <c r="U20" s="541">
        <v>2022</v>
      </c>
      <c r="V20" s="542"/>
      <c r="W20" s="542"/>
      <c r="X20" s="542"/>
      <c r="Y20" s="543"/>
      <c r="AA20" s="541">
        <v>2023</v>
      </c>
      <c r="AB20" s="542"/>
      <c r="AC20" s="542"/>
      <c r="AD20" s="542"/>
      <c r="AE20" s="543"/>
      <c r="AG20" s="541">
        <v>2024</v>
      </c>
      <c r="AH20" s="542"/>
      <c r="AI20" s="542"/>
      <c r="AJ20" s="542"/>
      <c r="AK20" s="543"/>
      <c r="AM20" s="541">
        <v>2025</v>
      </c>
      <c r="AN20" s="542"/>
      <c r="AO20" s="542"/>
      <c r="AP20" s="542"/>
      <c r="AQ20" s="543"/>
      <c r="AS20" s="541">
        <v>2026</v>
      </c>
      <c r="AT20" s="542"/>
      <c r="AU20" s="542"/>
      <c r="AV20" s="542"/>
      <c r="AW20" s="543"/>
    </row>
    <row r="21" spans="1:49" ht="22.5" customHeight="1" thickBot="1" x14ac:dyDescent="0.3">
      <c r="A21" s="9" t="s">
        <v>4</v>
      </c>
      <c r="C21" s="11" t="s">
        <v>18</v>
      </c>
      <c r="D21" s="12" t="s">
        <v>19</v>
      </c>
      <c r="E21" s="12" t="s">
        <v>20</v>
      </c>
      <c r="F21" s="12" t="s">
        <v>21</v>
      </c>
      <c r="G21" s="154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373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373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373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373" t="s">
        <v>22</v>
      </c>
      <c r="AS21" s="53" t="s">
        <v>18</v>
      </c>
      <c r="AT21" s="54" t="s">
        <v>19</v>
      </c>
      <c r="AU21" s="54" t="s">
        <v>20</v>
      </c>
      <c r="AV21" s="54" t="s">
        <v>21</v>
      </c>
      <c r="AW21" s="373" t="s">
        <v>22</v>
      </c>
    </row>
    <row r="22" spans="1:49" ht="21" customHeight="1" x14ac:dyDescent="0.25">
      <c r="A22" s="16" t="s">
        <v>164</v>
      </c>
      <c r="B22" s="122"/>
      <c r="C22" s="363">
        <v>482</v>
      </c>
      <c r="D22" s="363">
        <v>507</v>
      </c>
      <c r="E22" s="363">
        <v>463</v>
      </c>
      <c r="F22" s="56">
        <v>1247</v>
      </c>
      <c r="G22" s="364">
        <v>2699</v>
      </c>
      <c r="H22" s="92"/>
      <c r="I22" s="367">
        <v>390</v>
      </c>
      <c r="J22" s="363">
        <v>502</v>
      </c>
      <c r="K22" s="363">
        <v>406</v>
      </c>
      <c r="L22" s="363">
        <v>539</v>
      </c>
      <c r="M22" s="18">
        <v>1837</v>
      </c>
      <c r="N22" s="92"/>
      <c r="O22" s="367">
        <v>452</v>
      </c>
      <c r="P22" s="363">
        <v>581</v>
      </c>
      <c r="Q22" s="363">
        <v>362</v>
      </c>
      <c r="R22" s="363">
        <v>690</v>
      </c>
      <c r="S22" s="18">
        <v>2085</v>
      </c>
      <c r="T22" s="92"/>
      <c r="U22" s="367">
        <v>400</v>
      </c>
      <c r="V22" s="368">
        <v>493</v>
      </c>
      <c r="W22" s="374">
        <v>424</v>
      </c>
      <c r="X22" s="368">
        <v>557</v>
      </c>
      <c r="Y22" s="18">
        <v>1874</v>
      </c>
      <c r="Z22" s="343"/>
      <c r="AA22" s="367">
        <v>271</v>
      </c>
      <c r="AB22" s="368">
        <v>392</v>
      </c>
      <c r="AC22" s="368">
        <v>245</v>
      </c>
      <c r="AD22" s="368">
        <v>385</v>
      </c>
      <c r="AE22" s="18">
        <v>1293</v>
      </c>
      <c r="AG22" s="367">
        <v>273</v>
      </c>
      <c r="AH22" s="368">
        <v>409</v>
      </c>
      <c r="AI22" s="493">
        <v>349</v>
      </c>
      <c r="AJ22" s="368">
        <v>390</v>
      </c>
      <c r="AK22" s="18">
        <v>1421</v>
      </c>
      <c r="AM22" s="367">
        <v>303</v>
      </c>
      <c r="AN22" s="368">
        <v>396</v>
      </c>
      <c r="AO22" s="493">
        <v>251</v>
      </c>
      <c r="AP22" s="368">
        <v>457</v>
      </c>
      <c r="AQ22" s="18">
        <v>1407</v>
      </c>
      <c r="AS22" s="367">
        <v>301</v>
      </c>
      <c r="AT22" s="368"/>
      <c r="AU22" s="493"/>
      <c r="AV22" s="368"/>
      <c r="AW22" s="18"/>
    </row>
    <row r="23" spans="1:49" ht="21" customHeight="1" x14ac:dyDescent="0.25">
      <c r="A23" s="69" t="s">
        <v>165</v>
      </c>
      <c r="B23" s="122"/>
      <c r="C23" s="193">
        <v>462</v>
      </c>
      <c r="D23" s="193">
        <v>502</v>
      </c>
      <c r="E23" s="193">
        <v>444</v>
      </c>
      <c r="F23" s="193">
        <v>666</v>
      </c>
      <c r="G23" s="166">
        <v>2074</v>
      </c>
      <c r="H23" s="92"/>
      <c r="I23" s="269">
        <v>388</v>
      </c>
      <c r="J23" s="193">
        <v>499</v>
      </c>
      <c r="K23" s="193">
        <v>290</v>
      </c>
      <c r="L23" s="193">
        <v>412</v>
      </c>
      <c r="M23" s="22">
        <v>1589</v>
      </c>
      <c r="N23" s="92"/>
      <c r="O23" s="269">
        <v>443</v>
      </c>
      <c r="P23" s="193">
        <v>529</v>
      </c>
      <c r="Q23" s="193">
        <v>354</v>
      </c>
      <c r="R23" s="193">
        <v>523</v>
      </c>
      <c r="S23" s="22">
        <v>1849</v>
      </c>
      <c r="T23" s="92"/>
      <c r="U23" s="269">
        <v>395</v>
      </c>
      <c r="V23" s="23">
        <v>473</v>
      </c>
      <c r="W23" s="333">
        <v>276</v>
      </c>
      <c r="X23" s="23">
        <v>457</v>
      </c>
      <c r="Y23" s="22">
        <v>1601</v>
      </c>
      <c r="Z23" s="343"/>
      <c r="AA23" s="269">
        <v>268</v>
      </c>
      <c r="AB23" s="23">
        <v>373</v>
      </c>
      <c r="AC23" s="23">
        <v>237</v>
      </c>
      <c r="AD23" s="23">
        <v>329</v>
      </c>
      <c r="AE23" s="22">
        <v>1207</v>
      </c>
      <c r="AG23" s="269">
        <v>273</v>
      </c>
      <c r="AH23" s="23">
        <v>406</v>
      </c>
      <c r="AI23" s="501">
        <v>345</v>
      </c>
      <c r="AJ23" s="23">
        <v>378</v>
      </c>
      <c r="AK23" s="22">
        <v>1402</v>
      </c>
      <c r="AM23" s="269">
        <v>303</v>
      </c>
      <c r="AN23" s="23">
        <v>361</v>
      </c>
      <c r="AO23" s="501">
        <v>248</v>
      </c>
      <c r="AP23" s="23">
        <v>436</v>
      </c>
      <c r="AQ23" s="22">
        <v>1348</v>
      </c>
      <c r="AS23" s="269">
        <v>267</v>
      </c>
      <c r="AT23" s="23"/>
      <c r="AU23" s="501"/>
      <c r="AV23" s="23"/>
      <c r="AW23" s="22"/>
    </row>
    <row r="24" spans="1:49" ht="21" customHeight="1" x14ac:dyDescent="0.25">
      <c r="A24" s="60" t="s">
        <v>166</v>
      </c>
      <c r="B24" s="122"/>
      <c r="C24" s="375">
        <v>20</v>
      </c>
      <c r="D24" s="375">
        <v>5</v>
      </c>
      <c r="E24" s="375">
        <v>19</v>
      </c>
      <c r="F24" s="375">
        <v>581</v>
      </c>
      <c r="G24" s="160">
        <v>625</v>
      </c>
      <c r="H24" s="92"/>
      <c r="I24" s="376">
        <v>2</v>
      </c>
      <c r="J24" s="375">
        <v>3</v>
      </c>
      <c r="K24" s="375">
        <v>116</v>
      </c>
      <c r="L24" s="375">
        <v>127</v>
      </c>
      <c r="M24" s="377">
        <v>248</v>
      </c>
      <c r="N24" s="92"/>
      <c r="O24" s="376">
        <v>9</v>
      </c>
      <c r="P24" s="375">
        <v>52</v>
      </c>
      <c r="Q24" s="375">
        <v>8</v>
      </c>
      <c r="R24" s="375">
        <v>167</v>
      </c>
      <c r="S24" s="377">
        <v>236</v>
      </c>
      <c r="T24" s="92"/>
      <c r="U24" s="376">
        <v>5</v>
      </c>
      <c r="V24" s="378">
        <v>20</v>
      </c>
      <c r="W24" s="379">
        <v>148</v>
      </c>
      <c r="X24" s="378">
        <v>100</v>
      </c>
      <c r="Y24" s="377">
        <v>273</v>
      </c>
      <c r="Z24" s="343"/>
      <c r="AA24" s="376">
        <v>3</v>
      </c>
      <c r="AB24" s="378">
        <v>19</v>
      </c>
      <c r="AC24" s="378">
        <v>8</v>
      </c>
      <c r="AD24" s="378">
        <v>56</v>
      </c>
      <c r="AE24" s="377">
        <v>86</v>
      </c>
      <c r="AG24" s="442">
        <v>0</v>
      </c>
      <c r="AH24" s="378">
        <v>3</v>
      </c>
      <c r="AI24" s="508">
        <v>4</v>
      </c>
      <c r="AJ24" s="378">
        <v>12</v>
      </c>
      <c r="AK24" s="377">
        <v>19</v>
      </c>
      <c r="AM24" s="442" t="s">
        <v>393</v>
      </c>
      <c r="AN24" s="378">
        <v>35</v>
      </c>
      <c r="AO24" s="508">
        <v>3</v>
      </c>
      <c r="AP24" s="378">
        <v>21</v>
      </c>
      <c r="AQ24" s="377">
        <v>59</v>
      </c>
      <c r="AS24" s="442">
        <v>34</v>
      </c>
      <c r="AT24" s="378"/>
      <c r="AU24" s="508"/>
      <c r="AV24" s="378"/>
      <c r="AW24" s="377"/>
    </row>
    <row r="25" spans="1:49" ht="22.5" customHeight="1" x14ac:dyDescent="0.3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AA25" s="82"/>
      <c r="AB25" s="82"/>
      <c r="AC25" s="82"/>
      <c r="AD25" s="82"/>
      <c r="AE25" s="82"/>
      <c r="AG25" s="82"/>
      <c r="AH25" s="82"/>
      <c r="AI25" s="82"/>
      <c r="AJ25" s="82"/>
      <c r="AK25" s="82"/>
      <c r="AM25" s="82"/>
      <c r="AN25" s="82"/>
      <c r="AO25" s="82"/>
      <c r="AP25" s="82"/>
      <c r="AQ25" s="82"/>
      <c r="AS25" s="82"/>
      <c r="AT25" s="82"/>
      <c r="AU25" s="82"/>
      <c r="AV25" s="82"/>
      <c r="AW25" s="82"/>
    </row>
    <row r="26" spans="1:49" x14ac:dyDescent="0.3">
      <c r="B26" s="93"/>
      <c r="C26" s="544">
        <v>2019</v>
      </c>
      <c r="D26" s="545"/>
      <c r="E26" s="545"/>
      <c r="F26" s="546"/>
      <c r="G26" s="82"/>
      <c r="H26" s="89"/>
      <c r="I26" s="539">
        <v>2020</v>
      </c>
      <c r="J26" s="539"/>
      <c r="K26" s="539"/>
      <c r="L26" s="540"/>
      <c r="M26" s="82"/>
      <c r="N26" s="82"/>
      <c r="O26" s="536">
        <v>2021</v>
      </c>
      <c r="P26" s="537"/>
      <c r="Q26" s="537"/>
      <c r="R26" s="538"/>
      <c r="S26" s="82"/>
      <c r="T26" s="82"/>
      <c r="U26" s="536">
        <v>2022</v>
      </c>
      <c r="V26" s="537"/>
      <c r="W26" s="537"/>
      <c r="X26" s="538"/>
      <c r="Y26" s="82"/>
      <c r="AA26" s="536">
        <v>2023</v>
      </c>
      <c r="AB26" s="537"/>
      <c r="AC26" s="537"/>
      <c r="AD26" s="538"/>
      <c r="AE26" s="82"/>
      <c r="AG26" s="536">
        <v>2024</v>
      </c>
      <c r="AH26" s="537"/>
      <c r="AI26" s="537"/>
      <c r="AJ26" s="538"/>
      <c r="AK26" s="82"/>
      <c r="AM26" s="536">
        <v>2025</v>
      </c>
      <c r="AN26" s="537"/>
      <c r="AO26" s="537"/>
      <c r="AP26" s="538"/>
      <c r="AQ26" s="82"/>
      <c r="AS26" s="536">
        <v>2026</v>
      </c>
      <c r="AT26" s="537"/>
      <c r="AU26" s="537"/>
      <c r="AV26" s="538"/>
      <c r="AW26" s="82"/>
    </row>
    <row r="27" spans="1:49" ht="19.5" thickBot="1" x14ac:dyDescent="0.35">
      <c r="B27" s="93"/>
      <c r="C27" s="103" t="s">
        <v>85</v>
      </c>
      <c r="D27" s="101" t="s">
        <v>86</v>
      </c>
      <c r="E27" s="101" t="s">
        <v>87</v>
      </c>
      <c r="F27" s="102" t="s">
        <v>88</v>
      </c>
      <c r="G27" s="10"/>
      <c r="H27" s="52"/>
      <c r="I27" s="101" t="s">
        <v>85</v>
      </c>
      <c r="J27" s="101" t="s">
        <v>86</v>
      </c>
      <c r="K27" s="101" t="s">
        <v>87</v>
      </c>
      <c r="L27" s="102" t="s">
        <v>88</v>
      </c>
      <c r="M27" s="10"/>
      <c r="N27" s="10"/>
      <c r="O27" s="103" t="s">
        <v>85</v>
      </c>
      <c r="P27" s="101" t="s">
        <v>86</v>
      </c>
      <c r="Q27" s="101" t="s">
        <v>87</v>
      </c>
      <c r="R27" s="102" t="s">
        <v>88</v>
      </c>
      <c r="S27" s="10"/>
      <c r="T27" s="10"/>
      <c r="U27" s="103" t="s">
        <v>85</v>
      </c>
      <c r="V27" s="101" t="s">
        <v>86</v>
      </c>
      <c r="W27" s="101" t="s">
        <v>87</v>
      </c>
      <c r="X27" s="102" t="s">
        <v>88</v>
      </c>
      <c r="Y27" s="82"/>
      <c r="AA27" s="103" t="s">
        <v>85</v>
      </c>
      <c r="AB27" s="101" t="s">
        <v>86</v>
      </c>
      <c r="AC27" s="101" t="s">
        <v>87</v>
      </c>
      <c r="AD27" s="102" t="s">
        <v>88</v>
      </c>
      <c r="AE27" s="82"/>
      <c r="AG27" s="103" t="s">
        <v>85</v>
      </c>
      <c r="AH27" s="101" t="s">
        <v>86</v>
      </c>
      <c r="AI27" s="101" t="s">
        <v>87</v>
      </c>
      <c r="AJ27" s="102" t="s">
        <v>88</v>
      </c>
      <c r="AK27" s="82"/>
      <c r="AM27" s="103" t="s">
        <v>85</v>
      </c>
      <c r="AN27" s="101" t="s">
        <v>86</v>
      </c>
      <c r="AO27" s="101" t="s">
        <v>87</v>
      </c>
      <c r="AP27" s="102" t="s">
        <v>88</v>
      </c>
      <c r="AQ27" s="82"/>
      <c r="AS27" s="103" t="s">
        <v>85</v>
      </c>
      <c r="AT27" s="101" t="s">
        <v>86</v>
      </c>
      <c r="AU27" s="101" t="s">
        <v>87</v>
      </c>
      <c r="AV27" s="102" t="s">
        <v>88</v>
      </c>
      <c r="AW27" s="82"/>
    </row>
    <row r="28" spans="1:49" ht="21" customHeight="1" x14ac:dyDescent="0.25">
      <c r="A28" s="16" t="s">
        <v>167</v>
      </c>
      <c r="B28" s="116"/>
      <c r="C28" s="183">
        <v>2409</v>
      </c>
      <c r="D28" s="183">
        <v>2304</v>
      </c>
      <c r="E28" s="183">
        <v>2245</v>
      </c>
      <c r="F28" s="185">
        <v>2213</v>
      </c>
      <c r="G28" s="366"/>
      <c r="H28" s="365"/>
      <c r="I28" s="183">
        <v>2222</v>
      </c>
      <c r="J28" s="183">
        <v>2386</v>
      </c>
      <c r="K28" s="183">
        <v>2192</v>
      </c>
      <c r="L28" s="380">
        <v>1981</v>
      </c>
      <c r="M28" s="366"/>
      <c r="N28" s="366"/>
      <c r="O28" s="341">
        <v>1970</v>
      </c>
      <c r="P28" s="183">
        <v>1954</v>
      </c>
      <c r="Q28" s="183">
        <v>1872</v>
      </c>
      <c r="R28" s="185">
        <v>1739</v>
      </c>
      <c r="S28" s="92"/>
      <c r="T28" s="92"/>
      <c r="U28" s="381">
        <v>1717</v>
      </c>
      <c r="V28" s="382">
        <v>1713</v>
      </c>
      <c r="W28" s="382">
        <v>1578</v>
      </c>
      <c r="X28" s="185">
        <v>1448</v>
      </c>
      <c r="Y28" s="82"/>
      <c r="AA28" s="381">
        <v>1367</v>
      </c>
      <c r="AB28" s="382">
        <v>1353</v>
      </c>
      <c r="AC28" s="382">
        <v>1226</v>
      </c>
      <c r="AD28" s="432">
        <v>985</v>
      </c>
      <c r="AE28" s="82"/>
      <c r="AG28" s="441">
        <v>966</v>
      </c>
      <c r="AH28" s="363">
        <v>1010</v>
      </c>
      <c r="AI28" s="509">
        <v>1005</v>
      </c>
      <c r="AJ28" s="457">
        <v>923</v>
      </c>
      <c r="AK28" s="82"/>
      <c r="AM28" s="441">
        <v>860</v>
      </c>
      <c r="AN28" s="363">
        <v>794</v>
      </c>
      <c r="AO28" s="509">
        <v>723</v>
      </c>
      <c r="AP28" s="457">
        <v>779</v>
      </c>
      <c r="AQ28" s="82"/>
      <c r="AS28" s="441">
        <v>676</v>
      </c>
      <c r="AT28" s="363"/>
      <c r="AU28" s="509"/>
      <c r="AV28" s="457"/>
      <c r="AW28" s="82"/>
    </row>
    <row r="29" spans="1:49" ht="21" customHeight="1" x14ac:dyDescent="0.25">
      <c r="A29" s="69" t="s">
        <v>165</v>
      </c>
      <c r="B29" s="116"/>
      <c r="C29" s="21">
        <v>2163</v>
      </c>
      <c r="D29" s="21">
        <v>2095</v>
      </c>
      <c r="E29" s="21">
        <v>2057</v>
      </c>
      <c r="F29" s="149">
        <v>1964</v>
      </c>
      <c r="G29" s="366"/>
      <c r="H29" s="365"/>
      <c r="I29" s="21">
        <v>2016</v>
      </c>
      <c r="J29" s="21">
        <v>2201</v>
      </c>
      <c r="K29" s="21">
        <v>2006</v>
      </c>
      <c r="L29" s="149">
        <v>1789</v>
      </c>
      <c r="M29" s="366"/>
      <c r="N29" s="366"/>
      <c r="O29" s="59">
        <v>1855</v>
      </c>
      <c r="P29" s="21">
        <v>1878</v>
      </c>
      <c r="Q29" s="21">
        <v>1824</v>
      </c>
      <c r="R29" s="149">
        <v>1709</v>
      </c>
      <c r="S29" s="92"/>
      <c r="T29" s="92"/>
      <c r="U29" s="59">
        <v>1694</v>
      </c>
      <c r="V29" s="21">
        <v>1684</v>
      </c>
      <c r="W29" s="21">
        <v>1557</v>
      </c>
      <c r="X29" s="149">
        <v>1405</v>
      </c>
      <c r="Y29" s="82"/>
      <c r="AA29" s="59">
        <v>1333</v>
      </c>
      <c r="AB29" s="21">
        <v>1319</v>
      </c>
      <c r="AC29" s="21">
        <v>1199</v>
      </c>
      <c r="AD29" s="167">
        <v>933</v>
      </c>
      <c r="AE29" s="82"/>
      <c r="AG29" s="269">
        <v>920</v>
      </c>
      <c r="AH29" s="23">
        <v>974</v>
      </c>
      <c r="AI29" s="501">
        <v>970</v>
      </c>
      <c r="AJ29" s="439">
        <v>887</v>
      </c>
      <c r="AK29" s="82"/>
      <c r="AM29" s="269">
        <v>825</v>
      </c>
      <c r="AN29" s="23">
        <v>794</v>
      </c>
      <c r="AO29" s="501">
        <v>723</v>
      </c>
      <c r="AP29" s="439">
        <v>779</v>
      </c>
      <c r="AQ29" s="82"/>
      <c r="AS29" s="269">
        <v>676</v>
      </c>
      <c r="AT29" s="23"/>
      <c r="AU29" s="501"/>
      <c r="AV29" s="439"/>
      <c r="AW29" s="82"/>
    </row>
    <row r="30" spans="1:49" ht="21" customHeight="1" x14ac:dyDescent="0.25">
      <c r="A30" s="60" t="s">
        <v>166</v>
      </c>
      <c r="B30" s="124"/>
      <c r="C30" s="378">
        <v>246</v>
      </c>
      <c r="D30" s="378">
        <v>209</v>
      </c>
      <c r="E30" s="378">
        <v>187</v>
      </c>
      <c r="F30" s="383">
        <v>248</v>
      </c>
      <c r="G30" s="92"/>
      <c r="H30" s="384"/>
      <c r="I30" s="378">
        <v>206</v>
      </c>
      <c r="J30" s="378">
        <v>185</v>
      </c>
      <c r="K30" s="378">
        <v>186</v>
      </c>
      <c r="L30" s="383">
        <v>192</v>
      </c>
      <c r="M30" s="92"/>
      <c r="N30" s="92"/>
      <c r="O30" s="385">
        <v>115</v>
      </c>
      <c r="P30" s="378">
        <v>75</v>
      </c>
      <c r="Q30" s="378">
        <v>48</v>
      </c>
      <c r="R30" s="383">
        <v>30</v>
      </c>
      <c r="S30" s="92"/>
      <c r="T30" s="92"/>
      <c r="U30" s="385">
        <v>23</v>
      </c>
      <c r="V30" s="378">
        <v>29</v>
      </c>
      <c r="W30" s="378">
        <v>21</v>
      </c>
      <c r="X30" s="383">
        <v>43</v>
      </c>
      <c r="Y30" s="82"/>
      <c r="AA30" s="385">
        <v>34</v>
      </c>
      <c r="AB30" s="378">
        <v>34</v>
      </c>
      <c r="AC30" s="378">
        <v>27</v>
      </c>
      <c r="AD30" s="383">
        <v>52</v>
      </c>
      <c r="AE30" s="82"/>
      <c r="AG30" s="385">
        <v>46</v>
      </c>
      <c r="AH30" s="378">
        <v>36</v>
      </c>
      <c r="AI30" s="508">
        <v>35</v>
      </c>
      <c r="AJ30" s="440">
        <v>36</v>
      </c>
      <c r="AK30" s="82"/>
      <c r="AM30" s="385">
        <v>35</v>
      </c>
      <c r="AN30" s="378">
        <v>0</v>
      </c>
      <c r="AO30" s="508">
        <v>0</v>
      </c>
      <c r="AP30" s="440">
        <v>0</v>
      </c>
      <c r="AQ30" s="82"/>
      <c r="AS30" s="385">
        <v>0</v>
      </c>
      <c r="AT30" s="378"/>
      <c r="AU30" s="508"/>
      <c r="AV30" s="440"/>
      <c r="AW30" s="82"/>
    </row>
    <row r="33" spans="1:1" x14ac:dyDescent="0.25">
      <c r="A33" s="128" t="s">
        <v>144</v>
      </c>
    </row>
    <row r="34" spans="1:1" x14ac:dyDescent="0.25">
      <c r="A34" s="128" t="s">
        <v>145</v>
      </c>
    </row>
  </sheetData>
  <mergeCells count="24">
    <mergeCell ref="AS4:AW4"/>
    <mergeCell ref="AS20:AW20"/>
    <mergeCell ref="AS26:AV26"/>
    <mergeCell ref="AG20:AK20"/>
    <mergeCell ref="AG26:AJ26"/>
    <mergeCell ref="AA4:AE4"/>
    <mergeCell ref="AA20:AE20"/>
    <mergeCell ref="AA26:AD26"/>
    <mergeCell ref="AM4:AQ4"/>
    <mergeCell ref="AM20:AQ20"/>
    <mergeCell ref="AM26:AP26"/>
    <mergeCell ref="AG4:AK4"/>
    <mergeCell ref="C26:F26"/>
    <mergeCell ref="I26:L26"/>
    <mergeCell ref="O26:R26"/>
    <mergeCell ref="U26:X26"/>
    <mergeCell ref="C4:G4"/>
    <mergeCell ref="I4:M4"/>
    <mergeCell ref="O4:S4"/>
    <mergeCell ref="U4:Y4"/>
    <mergeCell ref="C20:G20"/>
    <mergeCell ref="I20:M20"/>
    <mergeCell ref="O20:S20"/>
    <mergeCell ref="U20:Y20"/>
  </mergeCells>
  <pageMargins left="0.25" right="0.25" top="0.75" bottom="0.75" header="0.3" footer="0.3"/>
  <pageSetup paperSize="9" scale="54" orientation="landscape" r:id="rId1"/>
  <colBreaks count="1" manualBreakCount="1">
    <brk id="19" max="1048575" man="1"/>
  </colBreaks>
  <ignoredErrors>
    <ignoredError sqref="AM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8E97-D62E-478B-8221-80A36FDF5C3D}">
  <sheetPr>
    <tabColor theme="5"/>
    <pageSetUpPr fitToPage="1"/>
  </sheetPr>
  <dimension ref="A1:AE30"/>
  <sheetViews>
    <sheetView showGridLines="0" zoomScale="85" zoomScaleNormal="85" workbookViewId="0">
      <selection activeCell="AH8" sqref="AH8"/>
    </sheetView>
  </sheetViews>
  <sheetFormatPr baseColWidth="10" defaultRowHeight="15" outlineLevelCol="1" x14ac:dyDescent="0.25"/>
  <cols>
    <col min="1" max="1" width="51.140625" bestFit="1" customWidth="1"/>
    <col min="2" max="2" width="2.42578125" customWidth="1"/>
    <col min="3" max="7" width="11.42578125" hidden="1" customWidth="1" outlineLevel="1"/>
    <col min="8" max="8" width="2" hidden="1" customWidth="1" outlineLevel="1"/>
    <col min="9" max="9" width="11.42578125" hidden="1" customWidth="1" outlineLevel="1" collapsed="1"/>
    <col min="10" max="13" width="11.42578125" hidden="1" customWidth="1" outlineLevel="1"/>
    <col min="14" max="14" width="2.140625" hidden="1" customWidth="1" outlineLevel="1"/>
    <col min="15" max="15" width="11.42578125" customWidth="1" collapsed="1"/>
    <col min="16" max="19" width="11.42578125" customWidth="1"/>
    <col min="20" max="20" width="1.85546875" customWidth="1"/>
    <col min="26" max="26" width="1.85546875" customWidth="1"/>
  </cols>
  <sheetData>
    <row r="1" spans="1:31" ht="18.75" x14ac:dyDescent="0.3">
      <c r="A1" s="7" t="s">
        <v>282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31" ht="18.75" x14ac:dyDescent="0.3">
      <c r="A2" s="7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31" ht="19.5" thickBot="1" x14ac:dyDescent="0.35">
      <c r="A3" s="80" t="s">
        <v>66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31" ht="19.5" thickBot="1" x14ac:dyDescent="0.35">
      <c r="A4" s="81"/>
      <c r="B4" s="129"/>
      <c r="C4" s="530" t="s">
        <v>288</v>
      </c>
      <c r="D4" s="528"/>
      <c r="E4" s="528"/>
      <c r="F4" s="528"/>
      <c r="G4" s="529"/>
      <c r="H4" s="129"/>
      <c r="I4" s="532" t="s">
        <v>292</v>
      </c>
      <c r="J4" s="533"/>
      <c r="K4" s="533"/>
      <c r="L4" s="533"/>
      <c r="M4" s="534"/>
      <c r="N4" s="129"/>
      <c r="O4" s="532" t="s">
        <v>343</v>
      </c>
      <c r="P4" s="533"/>
      <c r="Q4" s="533"/>
      <c r="R4" s="533"/>
      <c r="S4" s="534"/>
      <c r="U4" s="532" t="s">
        <v>392</v>
      </c>
      <c r="V4" s="533"/>
      <c r="W4" s="533"/>
      <c r="X4" s="533"/>
      <c r="Y4" s="534"/>
      <c r="AA4" s="532" t="s">
        <v>430</v>
      </c>
      <c r="AB4" s="533"/>
      <c r="AC4" s="533"/>
      <c r="AD4" s="533"/>
      <c r="AE4" s="534"/>
    </row>
    <row r="5" spans="1:31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19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T5" s="119"/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Z5" s="119"/>
      <c r="AA5" s="105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</row>
    <row r="6" spans="1:31" ht="20.25" customHeight="1" x14ac:dyDescent="0.3">
      <c r="A6" s="16" t="s">
        <v>23</v>
      </c>
      <c r="B6" s="131"/>
      <c r="C6" s="402"/>
      <c r="D6" s="402"/>
      <c r="E6" s="402"/>
      <c r="F6" s="56">
        <v>3757</v>
      </c>
      <c r="G6" s="18">
        <v>3757</v>
      </c>
      <c r="H6" s="131"/>
      <c r="I6" s="56">
        <v>4398</v>
      </c>
      <c r="J6" s="56">
        <v>4740</v>
      </c>
      <c r="K6" s="56">
        <v>4588</v>
      </c>
      <c r="L6" s="56">
        <v>5035</v>
      </c>
      <c r="M6" s="18">
        <v>18761</v>
      </c>
      <c r="N6" s="131"/>
      <c r="O6" s="56">
        <v>4602</v>
      </c>
      <c r="P6" s="56">
        <v>4749</v>
      </c>
      <c r="Q6" s="56">
        <v>4733</v>
      </c>
      <c r="R6" s="56">
        <v>5086</v>
      </c>
      <c r="S6" s="18">
        <v>19170</v>
      </c>
      <c r="T6" s="515"/>
      <c r="U6" s="517">
        <v>4606</v>
      </c>
      <c r="V6" s="56">
        <v>4625</v>
      </c>
      <c r="W6" s="510">
        <v>4535</v>
      </c>
      <c r="X6" s="56">
        <f>+X7+X8</f>
        <v>4933</v>
      </c>
      <c r="Y6" s="18">
        <f>+SUM(U6:X6)</f>
        <v>18699</v>
      </c>
      <c r="Z6" s="515"/>
      <c r="AA6" s="517">
        <v>4309</v>
      </c>
      <c r="AB6" s="56"/>
      <c r="AC6" s="510"/>
      <c r="AD6" s="56"/>
      <c r="AE6" s="18"/>
    </row>
    <row r="7" spans="1:31" ht="20.25" customHeight="1" x14ac:dyDescent="0.3">
      <c r="A7" s="109" t="s">
        <v>67</v>
      </c>
      <c r="B7" s="131"/>
      <c r="C7" s="403"/>
      <c r="D7" s="403"/>
      <c r="E7" s="403"/>
      <c r="F7" s="21">
        <v>1236</v>
      </c>
      <c r="G7" s="22">
        <v>1236</v>
      </c>
      <c r="H7" s="310"/>
      <c r="I7" s="21">
        <v>1518</v>
      </c>
      <c r="J7" s="21">
        <v>1577</v>
      </c>
      <c r="K7" s="21">
        <v>1473</v>
      </c>
      <c r="L7" s="21">
        <v>1893</v>
      </c>
      <c r="M7" s="22">
        <v>6461</v>
      </c>
      <c r="N7" s="310"/>
      <c r="O7" s="21">
        <v>1586</v>
      </c>
      <c r="P7" s="21">
        <v>1573</v>
      </c>
      <c r="Q7" s="21">
        <v>1537</v>
      </c>
      <c r="R7" s="21">
        <v>1680</v>
      </c>
      <c r="S7" s="22">
        <v>6376</v>
      </c>
      <c r="U7" s="518">
        <v>1536</v>
      </c>
      <c r="V7" s="21">
        <v>1576</v>
      </c>
      <c r="W7" s="480">
        <v>1604</v>
      </c>
      <c r="X7" s="21">
        <v>1742</v>
      </c>
      <c r="Y7" s="22">
        <v>6458</v>
      </c>
      <c r="AA7" s="518">
        <v>1495</v>
      </c>
      <c r="AB7" s="21"/>
      <c r="AC7" s="480"/>
      <c r="AD7" s="21"/>
      <c r="AE7" s="22"/>
    </row>
    <row r="8" spans="1:31" ht="20.25" customHeight="1" x14ac:dyDescent="0.25">
      <c r="A8" s="24" t="s">
        <v>68</v>
      </c>
      <c r="B8" s="25"/>
      <c r="C8" s="404"/>
      <c r="D8" s="405"/>
      <c r="E8" s="405"/>
      <c r="F8" s="311">
        <v>2521</v>
      </c>
      <c r="G8" s="26">
        <v>2521</v>
      </c>
      <c r="H8" s="312"/>
      <c r="I8" s="311">
        <v>2880</v>
      </c>
      <c r="J8" s="311">
        <v>3163</v>
      </c>
      <c r="K8" s="311">
        <v>3115</v>
      </c>
      <c r="L8" s="311">
        <v>3142</v>
      </c>
      <c r="M8" s="433">
        <v>12300</v>
      </c>
      <c r="N8" s="312"/>
      <c r="O8" s="311">
        <v>3016</v>
      </c>
      <c r="P8" s="311">
        <v>3176</v>
      </c>
      <c r="Q8" s="311">
        <v>3196</v>
      </c>
      <c r="R8" s="311">
        <v>3406</v>
      </c>
      <c r="S8" s="26">
        <v>12794</v>
      </c>
      <c r="T8" s="516"/>
      <c r="U8" s="519">
        <v>3070</v>
      </c>
      <c r="V8" s="311">
        <v>3049</v>
      </c>
      <c r="W8" s="479">
        <v>2931</v>
      </c>
      <c r="X8" s="311">
        <v>3191</v>
      </c>
      <c r="Y8" s="26">
        <v>12241</v>
      </c>
      <c r="Z8" s="516"/>
      <c r="AA8" s="519">
        <v>2814</v>
      </c>
      <c r="AB8" s="311"/>
      <c r="AC8" s="479"/>
      <c r="AD8" s="311"/>
      <c r="AE8" s="26"/>
    </row>
    <row r="9" spans="1:31" ht="21" customHeight="1" x14ac:dyDescent="0.25">
      <c r="A9" s="29" t="s">
        <v>274</v>
      </c>
      <c r="B9" s="30"/>
      <c r="C9" s="354"/>
      <c r="D9" s="354"/>
      <c r="E9" s="354"/>
      <c r="F9" s="31">
        <v>130</v>
      </c>
      <c r="G9" s="353">
        <v>130</v>
      </c>
      <c r="H9" s="33"/>
      <c r="I9" s="34">
        <v>98</v>
      </c>
      <c r="J9" s="35">
        <v>145</v>
      </c>
      <c r="K9" s="31">
        <v>134</v>
      </c>
      <c r="L9" s="31">
        <v>168</v>
      </c>
      <c r="M9" s="353">
        <v>545</v>
      </c>
      <c r="N9" s="33"/>
      <c r="O9" s="34">
        <v>133</v>
      </c>
      <c r="P9" s="35">
        <v>167</v>
      </c>
      <c r="Q9" s="31">
        <v>174</v>
      </c>
      <c r="R9" s="31">
        <v>206</v>
      </c>
      <c r="S9" s="353">
        <v>680</v>
      </c>
      <c r="U9" s="34">
        <v>177</v>
      </c>
      <c r="V9" s="35">
        <v>187</v>
      </c>
      <c r="W9" s="494">
        <v>201</v>
      </c>
      <c r="X9" s="31">
        <v>255</v>
      </c>
      <c r="Y9" s="353">
        <v>820</v>
      </c>
      <c r="AA9" s="34">
        <v>205</v>
      </c>
      <c r="AB9" s="35"/>
      <c r="AC9" s="494"/>
      <c r="AD9" s="31"/>
      <c r="AE9" s="353"/>
    </row>
    <row r="10" spans="1:31" ht="21" customHeight="1" x14ac:dyDescent="0.25">
      <c r="A10" s="36" t="s">
        <v>276</v>
      </c>
      <c r="B10" s="86"/>
      <c r="C10" s="356"/>
      <c r="D10" s="356"/>
      <c r="E10" s="356"/>
      <c r="F10" s="400" t="s">
        <v>75</v>
      </c>
      <c r="G10" s="38" t="s">
        <v>75</v>
      </c>
      <c r="H10" s="87"/>
      <c r="I10" s="412" t="s">
        <v>158</v>
      </c>
      <c r="J10" s="423" t="s">
        <v>155</v>
      </c>
      <c r="K10" s="413" t="s">
        <v>322</v>
      </c>
      <c r="L10" s="413" t="s">
        <v>180</v>
      </c>
      <c r="M10" s="38" t="s">
        <v>322</v>
      </c>
      <c r="N10" s="87"/>
      <c r="O10" s="412" t="s">
        <v>322</v>
      </c>
      <c r="P10" s="423" t="s">
        <v>75</v>
      </c>
      <c r="Q10" s="423" t="s">
        <v>151</v>
      </c>
      <c r="R10" s="413" t="s">
        <v>318</v>
      </c>
      <c r="S10" s="38" t="s">
        <v>75</v>
      </c>
      <c r="U10" s="412" t="s">
        <v>400</v>
      </c>
      <c r="V10" s="423" t="s">
        <v>175</v>
      </c>
      <c r="W10" s="410" t="s">
        <v>76</v>
      </c>
      <c r="X10" s="413" t="s">
        <v>150</v>
      </c>
      <c r="Y10" s="38" t="s">
        <v>76</v>
      </c>
      <c r="AA10" s="412" t="s">
        <v>434</v>
      </c>
      <c r="AB10" s="423"/>
      <c r="AC10" s="410"/>
      <c r="AD10" s="413"/>
      <c r="AE10" s="38"/>
    </row>
    <row r="11" spans="1:31" ht="20.25" customHeight="1" x14ac:dyDescent="0.25">
      <c r="A11" s="29" t="s">
        <v>24</v>
      </c>
      <c r="B11" s="133"/>
      <c r="C11" s="359"/>
      <c r="D11" s="359"/>
      <c r="E11" s="359"/>
      <c r="F11" s="35">
        <v>130</v>
      </c>
      <c r="G11" s="134">
        <v>130</v>
      </c>
      <c r="H11" s="133"/>
      <c r="I11" s="35">
        <v>98</v>
      </c>
      <c r="J11" s="35">
        <v>145</v>
      </c>
      <c r="K11" s="35">
        <v>134</v>
      </c>
      <c r="L11" s="35">
        <v>168</v>
      </c>
      <c r="M11" s="134">
        <v>545</v>
      </c>
      <c r="N11" s="133"/>
      <c r="O11" s="35">
        <v>133</v>
      </c>
      <c r="P11" s="35">
        <v>167</v>
      </c>
      <c r="Q11" s="35">
        <v>174</v>
      </c>
      <c r="R11" s="35">
        <v>206</v>
      </c>
      <c r="S11" s="134">
        <v>680</v>
      </c>
      <c r="U11" s="34">
        <v>177</v>
      </c>
      <c r="V11" s="35">
        <v>187</v>
      </c>
      <c r="W11" s="494">
        <v>201</v>
      </c>
      <c r="X11" s="35">
        <v>255</v>
      </c>
      <c r="Y11" s="134">
        <v>820</v>
      </c>
      <c r="AA11" s="34">
        <v>205</v>
      </c>
      <c r="AB11" s="35"/>
      <c r="AC11" s="494"/>
      <c r="AD11" s="35"/>
      <c r="AE11" s="134"/>
    </row>
    <row r="12" spans="1:31" ht="20.25" customHeight="1" x14ac:dyDescent="0.3">
      <c r="A12" s="139" t="s">
        <v>69</v>
      </c>
      <c r="B12" s="140"/>
      <c r="C12" s="406"/>
      <c r="D12" s="356"/>
      <c r="E12" s="356"/>
      <c r="F12" s="400" t="s">
        <v>75</v>
      </c>
      <c r="G12" s="401" t="s">
        <v>75</v>
      </c>
      <c r="H12" s="140"/>
      <c r="I12" s="410" t="s">
        <v>158</v>
      </c>
      <c r="J12" s="423" t="s">
        <v>155</v>
      </c>
      <c r="K12" s="400" t="s">
        <v>322</v>
      </c>
      <c r="L12" s="400" t="s">
        <v>180</v>
      </c>
      <c r="M12" s="411" t="s">
        <v>322</v>
      </c>
      <c r="N12" s="140"/>
      <c r="O12" s="410" t="s">
        <v>322</v>
      </c>
      <c r="P12" s="423" t="s">
        <v>75</v>
      </c>
      <c r="Q12" s="410" t="s">
        <v>151</v>
      </c>
      <c r="R12" s="400" t="s">
        <v>318</v>
      </c>
      <c r="S12" s="411" t="s">
        <v>75</v>
      </c>
      <c r="U12" s="412" t="s">
        <v>400</v>
      </c>
      <c r="V12" s="423" t="s">
        <v>175</v>
      </c>
      <c r="W12" s="37" t="s">
        <v>76</v>
      </c>
      <c r="X12" s="400" t="s">
        <v>150</v>
      </c>
      <c r="Y12" s="411" t="s">
        <v>76</v>
      </c>
      <c r="AA12" s="412" t="s">
        <v>434</v>
      </c>
      <c r="AB12" s="423"/>
      <c r="AC12" s="37"/>
      <c r="AD12" s="400"/>
      <c r="AE12" s="411"/>
    </row>
    <row r="13" spans="1:31" ht="20.25" customHeight="1" x14ac:dyDescent="0.25">
      <c r="A13" s="41" t="s">
        <v>26</v>
      </c>
      <c r="B13" s="133"/>
      <c r="C13" s="407"/>
      <c r="D13" s="407"/>
      <c r="E13" s="407"/>
      <c r="F13" s="49">
        <v>130</v>
      </c>
      <c r="G13" s="50">
        <v>130</v>
      </c>
      <c r="H13" s="133"/>
      <c r="I13" s="49">
        <v>93</v>
      </c>
      <c r="J13" s="49">
        <v>131</v>
      </c>
      <c r="K13" s="49">
        <v>106</v>
      </c>
      <c r="L13" s="49">
        <v>134</v>
      </c>
      <c r="M13" s="47">
        <v>464</v>
      </c>
      <c r="N13" s="133"/>
      <c r="O13" s="49">
        <v>111</v>
      </c>
      <c r="P13" s="49">
        <v>143</v>
      </c>
      <c r="Q13" s="49">
        <v>153</v>
      </c>
      <c r="R13" s="49">
        <v>177</v>
      </c>
      <c r="S13" s="47">
        <v>584</v>
      </c>
      <c r="U13" s="397">
        <v>158</v>
      </c>
      <c r="V13" s="49">
        <v>173</v>
      </c>
      <c r="W13" s="495">
        <v>189</v>
      </c>
      <c r="X13" s="49">
        <v>240</v>
      </c>
      <c r="Y13" s="47">
        <v>760</v>
      </c>
      <c r="AA13" s="397">
        <v>199</v>
      </c>
      <c r="AB13" s="49"/>
      <c r="AC13" s="495"/>
      <c r="AD13" s="49"/>
      <c r="AE13" s="47"/>
    </row>
    <row r="14" spans="1:31" ht="4.5" customHeight="1" x14ac:dyDescent="0.3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</row>
    <row r="15" spans="1:31" ht="20.25" customHeight="1" x14ac:dyDescent="0.25">
      <c r="A15" s="146" t="s">
        <v>60</v>
      </c>
      <c r="B15" s="30"/>
      <c r="C15" s="407"/>
      <c r="D15" s="407"/>
      <c r="E15" s="407"/>
      <c r="F15" s="49">
        <v>-59</v>
      </c>
      <c r="G15" s="50">
        <v>-59</v>
      </c>
      <c r="H15" s="30"/>
      <c r="I15" s="49">
        <v>-62</v>
      </c>
      <c r="J15" s="49">
        <v>-48</v>
      </c>
      <c r="K15" s="49">
        <v>-36</v>
      </c>
      <c r="L15" s="49">
        <v>-56</v>
      </c>
      <c r="M15" s="50">
        <v>-202</v>
      </c>
      <c r="N15" s="30"/>
      <c r="O15" s="49">
        <v>-34</v>
      </c>
      <c r="P15" s="49">
        <v>-36</v>
      </c>
      <c r="Q15" s="49">
        <v>-45</v>
      </c>
      <c r="R15" s="49">
        <v>-71</v>
      </c>
      <c r="S15" s="50">
        <v>-186</v>
      </c>
      <c r="T15" s="30"/>
      <c r="U15" s="49">
        <v>-29</v>
      </c>
      <c r="V15" s="49">
        <v>-30</v>
      </c>
      <c r="W15" s="49">
        <v>-46</v>
      </c>
      <c r="X15" s="49">
        <v>-64</v>
      </c>
      <c r="Y15" s="50">
        <v>-169</v>
      </c>
      <c r="Z15" s="30"/>
      <c r="AA15" s="49">
        <v>-30</v>
      </c>
      <c r="AB15" s="49"/>
      <c r="AC15" s="49"/>
      <c r="AD15" s="49"/>
      <c r="AE15" s="50"/>
    </row>
    <row r="16" spans="1:31" ht="4.5" customHeight="1" x14ac:dyDescent="0.3">
      <c r="A16" s="81"/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90"/>
      <c r="Q16" s="82"/>
      <c r="R16" s="82"/>
      <c r="S16" s="82"/>
      <c r="U16" s="82"/>
      <c r="V16" s="90"/>
      <c r="W16" s="82"/>
      <c r="X16" s="82"/>
      <c r="Y16" s="82"/>
      <c r="AA16" s="82"/>
      <c r="AB16" s="90"/>
      <c r="AC16" s="82"/>
      <c r="AD16" s="82"/>
      <c r="AE16" s="82"/>
    </row>
    <row r="17" spans="1:31" ht="20.25" customHeight="1" x14ac:dyDescent="0.25">
      <c r="A17" s="146" t="s">
        <v>61</v>
      </c>
      <c r="B17" s="30"/>
      <c r="C17" s="407"/>
      <c r="D17" s="408"/>
      <c r="E17" s="408"/>
      <c r="F17" s="42">
        <v>69</v>
      </c>
      <c r="G17" s="43">
        <v>69</v>
      </c>
      <c r="H17" s="30"/>
      <c r="I17" s="49">
        <v>41</v>
      </c>
      <c r="J17" s="42">
        <v>117</v>
      </c>
      <c r="K17" s="46">
        <v>63</v>
      </c>
      <c r="L17" s="46">
        <v>100</v>
      </c>
      <c r="M17" s="47">
        <v>321</v>
      </c>
      <c r="N17" s="30"/>
      <c r="O17" s="49">
        <v>127</v>
      </c>
      <c r="P17" s="42">
        <v>125</v>
      </c>
      <c r="Q17" s="46">
        <v>111</v>
      </c>
      <c r="R17" s="46">
        <v>144</v>
      </c>
      <c r="S17" s="47">
        <v>507</v>
      </c>
      <c r="U17" s="463">
        <v>149</v>
      </c>
      <c r="V17" s="42">
        <v>139</v>
      </c>
      <c r="W17" s="496">
        <v>149</v>
      </c>
      <c r="X17" s="46">
        <v>143</v>
      </c>
      <c r="Y17" s="47">
        <v>580</v>
      </c>
      <c r="Z17" s="30"/>
      <c r="AA17" s="49">
        <v>152</v>
      </c>
      <c r="AB17" s="42"/>
      <c r="AC17" s="496"/>
      <c r="AD17" s="46"/>
      <c r="AE17" s="47"/>
    </row>
    <row r="18" spans="1:31" ht="18.75" x14ac:dyDescent="0.3">
      <c r="A18" s="81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U18" s="147"/>
      <c r="V18" s="147"/>
      <c r="W18" s="147"/>
      <c r="X18" s="147"/>
      <c r="Y18" s="147"/>
      <c r="AA18" s="147"/>
      <c r="AB18" s="147"/>
      <c r="AC18" s="147"/>
      <c r="AD18" s="147"/>
      <c r="AE18" s="147"/>
    </row>
    <row r="19" spans="1:31" ht="18.75" x14ac:dyDescent="0.3">
      <c r="A19" s="81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U19" s="147"/>
      <c r="V19" s="147"/>
      <c r="W19" s="147"/>
      <c r="X19" s="147"/>
      <c r="Y19" s="147"/>
      <c r="AA19" s="147"/>
      <c r="AB19" s="147"/>
      <c r="AC19" s="147"/>
      <c r="AD19" s="147"/>
      <c r="AE19" s="147"/>
    </row>
    <row r="20" spans="1:31" ht="18.75" x14ac:dyDescent="0.3">
      <c r="A20" s="80" t="s">
        <v>81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U20" s="147"/>
      <c r="V20" s="147"/>
      <c r="W20" s="147"/>
      <c r="X20" s="147"/>
      <c r="Y20" s="147"/>
      <c r="AA20" s="147"/>
      <c r="AB20" s="147"/>
      <c r="AC20" s="147"/>
      <c r="AD20" s="147"/>
      <c r="AE20" s="147"/>
    </row>
    <row r="21" spans="1:31" ht="18.75" x14ac:dyDescent="0.3">
      <c r="A21" s="81"/>
      <c r="B21" s="147"/>
      <c r="C21" s="536" t="s">
        <v>304</v>
      </c>
      <c r="D21" s="537"/>
      <c r="E21" s="537"/>
      <c r="F21" s="538"/>
      <c r="G21" s="147"/>
      <c r="H21" s="147"/>
      <c r="I21" s="536">
        <v>2023</v>
      </c>
      <c r="J21" s="537"/>
      <c r="K21" s="537"/>
      <c r="L21" s="538"/>
      <c r="M21" s="147"/>
      <c r="N21" s="147"/>
      <c r="O21" s="536">
        <v>2024</v>
      </c>
      <c r="P21" s="537"/>
      <c r="Q21" s="537"/>
      <c r="R21" s="538"/>
      <c r="S21" s="147"/>
      <c r="U21" s="536">
        <v>2025</v>
      </c>
      <c r="V21" s="537"/>
      <c r="W21" s="537"/>
      <c r="X21" s="538"/>
      <c r="Y21" s="147"/>
      <c r="AA21" s="536">
        <v>2026</v>
      </c>
      <c r="AB21" s="537"/>
      <c r="AC21" s="537"/>
      <c r="AD21" s="538"/>
      <c r="AE21" s="147"/>
    </row>
    <row r="22" spans="1:31" ht="22.5" customHeight="1" thickBot="1" x14ac:dyDescent="0.35">
      <c r="A22" s="9" t="s">
        <v>4</v>
      </c>
      <c r="B22" s="147"/>
      <c r="C22" s="98" t="s">
        <v>85</v>
      </c>
      <c r="D22" s="99" t="s">
        <v>86</v>
      </c>
      <c r="E22" s="99" t="s">
        <v>87</v>
      </c>
      <c r="F22" s="100" t="s">
        <v>88</v>
      </c>
      <c r="G22" s="153"/>
      <c r="H22" s="153"/>
      <c r="I22" s="98" t="s">
        <v>85</v>
      </c>
      <c r="J22" s="99" t="s">
        <v>86</v>
      </c>
      <c r="K22" s="99" t="s">
        <v>87</v>
      </c>
      <c r="L22" s="100" t="s">
        <v>88</v>
      </c>
      <c r="M22" s="153"/>
      <c r="N22" s="153"/>
      <c r="O22" s="98" t="s">
        <v>85</v>
      </c>
      <c r="P22" s="99" t="s">
        <v>86</v>
      </c>
      <c r="Q22" s="99" t="s">
        <v>87</v>
      </c>
      <c r="R22" s="100" t="s">
        <v>88</v>
      </c>
      <c r="S22" s="153"/>
      <c r="U22" s="98" t="s">
        <v>85</v>
      </c>
      <c r="V22" s="99" t="s">
        <v>86</v>
      </c>
      <c r="W22" s="99" t="s">
        <v>87</v>
      </c>
      <c r="X22" s="100" t="s">
        <v>88</v>
      </c>
      <c r="Y22" s="153"/>
      <c r="AA22" s="98" t="s">
        <v>85</v>
      </c>
      <c r="AB22" s="99" t="s">
        <v>86</v>
      </c>
      <c r="AC22" s="99" t="s">
        <v>87</v>
      </c>
      <c r="AD22" s="100" t="s">
        <v>88</v>
      </c>
      <c r="AE22" s="153"/>
    </row>
    <row r="23" spans="1:31" ht="20.25" customHeight="1" x14ac:dyDescent="0.3">
      <c r="A23" s="16" t="s">
        <v>167</v>
      </c>
      <c r="B23" s="84"/>
      <c r="C23" s="402"/>
      <c r="D23" s="402"/>
      <c r="E23" s="402"/>
      <c r="F23" s="148">
        <v>19469</v>
      </c>
      <c r="G23" s="147"/>
      <c r="H23" s="132"/>
      <c r="I23" s="57">
        <v>26657</v>
      </c>
      <c r="J23" s="56">
        <v>26397</v>
      </c>
      <c r="K23" s="56">
        <v>25985</v>
      </c>
      <c r="L23" s="148">
        <v>24777</v>
      </c>
      <c r="M23" s="147"/>
      <c r="N23" s="132"/>
      <c r="O23" s="57">
        <v>26188</v>
      </c>
      <c r="P23" s="56">
        <v>26493</v>
      </c>
      <c r="Q23" s="56">
        <v>25778</v>
      </c>
      <c r="R23" s="148">
        <v>25446</v>
      </c>
      <c r="S23" s="147"/>
      <c r="U23" s="57">
        <v>26380</v>
      </c>
      <c r="V23" s="56">
        <v>25840</v>
      </c>
      <c r="W23" s="510">
        <v>25755</v>
      </c>
      <c r="X23" s="148">
        <v>25425</v>
      </c>
      <c r="Y23" s="147"/>
      <c r="AA23" s="57">
        <v>26119</v>
      </c>
      <c r="AB23" s="56"/>
      <c r="AC23" s="510"/>
      <c r="AD23" s="148"/>
      <c r="AE23" s="147"/>
    </row>
    <row r="24" spans="1:31" ht="20.25" customHeight="1" x14ac:dyDescent="0.3">
      <c r="A24" s="69" t="s">
        <v>283</v>
      </c>
      <c r="B24" s="84"/>
      <c r="C24" s="403"/>
      <c r="D24" s="403"/>
      <c r="E24" s="403"/>
      <c r="F24" s="149" t="s">
        <v>285</v>
      </c>
      <c r="G24" s="147"/>
      <c r="H24" s="132"/>
      <c r="I24" s="419">
        <v>8683</v>
      </c>
      <c r="J24" s="21">
        <v>8533</v>
      </c>
      <c r="K24" s="21">
        <v>8342</v>
      </c>
      <c r="L24" s="149">
        <v>8187</v>
      </c>
      <c r="M24" s="147"/>
      <c r="N24" s="132"/>
      <c r="O24" s="419">
        <v>8648</v>
      </c>
      <c r="P24" s="21">
        <v>8802</v>
      </c>
      <c r="Q24" s="21">
        <v>8504</v>
      </c>
      <c r="R24" s="149">
        <v>8162</v>
      </c>
      <c r="S24" s="147"/>
      <c r="U24" s="419">
        <v>8774</v>
      </c>
      <c r="V24" s="21">
        <v>8638</v>
      </c>
      <c r="W24" s="480">
        <v>8490</v>
      </c>
      <c r="X24" s="149">
        <v>8409</v>
      </c>
      <c r="Y24" s="147"/>
      <c r="AA24" s="419">
        <v>9462</v>
      </c>
      <c r="AB24" s="21"/>
      <c r="AC24" s="480"/>
      <c r="AD24" s="149"/>
      <c r="AE24" s="147"/>
    </row>
    <row r="25" spans="1:31" ht="20.25" customHeight="1" x14ac:dyDescent="0.3">
      <c r="A25" s="60" t="s">
        <v>284</v>
      </c>
      <c r="B25" s="84"/>
      <c r="C25" s="409"/>
      <c r="D25" s="409"/>
      <c r="E25" s="409"/>
      <c r="F25" s="150" t="s">
        <v>285</v>
      </c>
      <c r="G25" s="147"/>
      <c r="H25" s="132"/>
      <c r="I25" s="420">
        <v>17974</v>
      </c>
      <c r="J25" s="61">
        <v>17864</v>
      </c>
      <c r="K25" s="61">
        <v>17643</v>
      </c>
      <c r="L25" s="150">
        <v>16590</v>
      </c>
      <c r="M25" s="147"/>
      <c r="N25" s="132"/>
      <c r="O25" s="420">
        <v>17540</v>
      </c>
      <c r="P25" s="61">
        <v>17691</v>
      </c>
      <c r="Q25" s="61">
        <v>17274</v>
      </c>
      <c r="R25" s="150">
        <v>17284</v>
      </c>
      <c r="S25" s="147"/>
      <c r="U25" s="420">
        <v>17606</v>
      </c>
      <c r="V25" s="61">
        <v>17202</v>
      </c>
      <c r="W25" s="511">
        <v>17265</v>
      </c>
      <c r="X25" s="150">
        <v>17016</v>
      </c>
      <c r="Y25" s="147"/>
      <c r="AA25" s="420">
        <v>16657</v>
      </c>
      <c r="AB25" s="61"/>
      <c r="AC25" s="511"/>
      <c r="AD25" s="150"/>
      <c r="AE25" s="147"/>
    </row>
    <row r="29" spans="1:31" x14ac:dyDescent="0.25">
      <c r="A29" t="s">
        <v>303</v>
      </c>
    </row>
    <row r="30" spans="1:31" x14ac:dyDescent="0.25">
      <c r="A30" t="s">
        <v>306</v>
      </c>
    </row>
  </sheetData>
  <mergeCells count="10">
    <mergeCell ref="AA4:AE4"/>
    <mergeCell ref="AA21:AD21"/>
    <mergeCell ref="U4:Y4"/>
    <mergeCell ref="U21:X21"/>
    <mergeCell ref="C4:G4"/>
    <mergeCell ref="C21:F21"/>
    <mergeCell ref="I4:M4"/>
    <mergeCell ref="I21:L21"/>
    <mergeCell ref="O4:S4"/>
    <mergeCell ref="O21:R21"/>
  </mergeCells>
  <pageMargins left="0.7" right="0.7" top="0.75" bottom="0.75" header="0.3" footer="0.3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AW51"/>
  <sheetViews>
    <sheetView showGridLines="0" tabSelected="1" topLeftCell="A12" zoomScale="85" zoomScaleNormal="85" workbookViewId="0">
      <selection activeCell="AZ23" sqref="AZ23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81" customWidth="1"/>
    <col min="3" max="7" width="12.5703125" style="147" hidden="1" customWidth="1" outlineLevel="1"/>
    <col min="8" max="8" width="1.7109375" style="147" hidden="1" customWidth="1" outlineLevel="1"/>
    <col min="9" max="13" width="12.5703125" style="147" hidden="1" customWidth="1" outlineLevel="1"/>
    <col min="14" max="14" width="1.7109375" style="147" hidden="1" customWidth="1" outlineLevel="1"/>
    <col min="15" max="19" width="12.5703125" style="147" hidden="1" customWidth="1" outlineLevel="1"/>
    <col min="20" max="20" width="1.7109375" style="147" hidden="1" customWidth="1" outlineLevel="1"/>
    <col min="21" max="21" width="14.7109375" style="147" hidden="1" customWidth="1" outlineLevel="1"/>
    <col min="22" max="25" width="12.5703125" style="147" hidden="1" customWidth="1" outlineLevel="1"/>
    <col min="26" max="26" width="1.7109375" hidden="1" customWidth="1" outlineLevel="1"/>
    <col min="27" max="27" width="15.28515625" style="147" hidden="1" customWidth="1" outlineLevel="1" collapsed="1"/>
    <col min="28" max="31" width="12.5703125" style="147" hidden="1" customWidth="1" outlineLevel="1"/>
    <col min="32" max="32" width="2" hidden="1" customWidth="1" outlineLevel="1" collapsed="1"/>
    <col min="33" max="33" width="11.42578125" customWidth="1" collapsed="1"/>
    <col min="34" max="34" width="12.140625" customWidth="1"/>
    <col min="35" max="35" width="12.85546875" customWidth="1"/>
    <col min="36" max="37" width="11.42578125" customWidth="1"/>
    <col min="38" max="38" width="2.7109375" customWidth="1"/>
    <col min="40" max="40" width="12.140625" bestFit="1" customWidth="1"/>
    <col min="41" max="41" width="12.85546875" bestFit="1" customWidth="1"/>
    <col min="44" max="44" width="2.7109375" customWidth="1"/>
    <col min="46" max="46" width="12.140625" bestFit="1" customWidth="1"/>
    <col min="47" max="47" width="12.85546875" bestFit="1" customWidth="1"/>
  </cols>
  <sheetData>
    <row r="1" spans="1:49" x14ac:dyDescent="0.3">
      <c r="A1" s="7" t="s">
        <v>203</v>
      </c>
    </row>
    <row r="2" spans="1:49" x14ac:dyDescent="0.3">
      <c r="A2" s="7"/>
    </row>
    <row r="3" spans="1:49" ht="19.5" thickBot="1" x14ac:dyDescent="0.35">
      <c r="A3" s="80" t="s">
        <v>66</v>
      </c>
    </row>
    <row r="4" spans="1:49" ht="19.5" thickBot="1" x14ac:dyDescent="0.35">
      <c r="B4" s="88"/>
      <c r="C4" s="530">
        <v>2019</v>
      </c>
      <c r="D4" s="528"/>
      <c r="E4" s="528"/>
      <c r="F4" s="528"/>
      <c r="G4" s="529"/>
      <c r="H4" s="119"/>
      <c r="I4" s="533">
        <v>2020</v>
      </c>
      <c r="J4" s="533"/>
      <c r="K4" s="533"/>
      <c r="L4" s="533"/>
      <c r="M4" s="534"/>
      <c r="N4" s="119"/>
      <c r="O4" s="533">
        <v>2021</v>
      </c>
      <c r="P4" s="533"/>
      <c r="Q4" s="533"/>
      <c r="R4" s="533"/>
      <c r="S4" s="534"/>
      <c r="T4" s="119"/>
      <c r="U4" s="533">
        <v>2022</v>
      </c>
      <c r="V4" s="533"/>
      <c r="W4" s="533"/>
      <c r="X4" s="533"/>
      <c r="Y4" s="534"/>
      <c r="AA4" s="533">
        <v>2023</v>
      </c>
      <c r="AB4" s="533"/>
      <c r="AC4" s="533"/>
      <c r="AD4" s="533"/>
      <c r="AE4" s="534"/>
      <c r="AG4" s="533">
        <v>2024</v>
      </c>
      <c r="AH4" s="533"/>
      <c r="AI4" s="533"/>
      <c r="AJ4" s="533"/>
      <c r="AK4" s="534"/>
      <c r="AM4" s="533">
        <v>2025</v>
      </c>
      <c r="AN4" s="533"/>
      <c r="AO4" s="533"/>
      <c r="AP4" s="533"/>
      <c r="AQ4" s="534"/>
      <c r="AS4" s="533">
        <v>2026</v>
      </c>
      <c r="AT4" s="533"/>
      <c r="AU4" s="533"/>
      <c r="AV4" s="533"/>
      <c r="AW4" s="534"/>
    </row>
    <row r="5" spans="1:49" ht="19.5" thickBot="1" x14ac:dyDescent="0.35">
      <c r="A5" s="9" t="s">
        <v>4</v>
      </c>
      <c r="B5" s="119"/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85"/>
      <c r="I5" s="12" t="s">
        <v>18</v>
      </c>
      <c r="J5" s="12" t="s">
        <v>19</v>
      </c>
      <c r="K5" s="12" t="s">
        <v>20</v>
      </c>
      <c r="L5" s="12" t="s">
        <v>21</v>
      </c>
      <c r="M5" s="154" t="s">
        <v>22</v>
      </c>
      <c r="N5" s="85"/>
      <c r="O5" s="12" t="s">
        <v>18</v>
      </c>
      <c r="P5" s="12" t="s">
        <v>19</v>
      </c>
      <c r="Q5" s="12" t="s">
        <v>20</v>
      </c>
      <c r="R5" s="12" t="s">
        <v>21</v>
      </c>
      <c r="S5" s="154" t="s">
        <v>22</v>
      </c>
      <c r="T5" s="119"/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391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391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391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  <c r="AS5" s="391" t="s">
        <v>18</v>
      </c>
      <c r="AT5" s="105" t="s">
        <v>19</v>
      </c>
      <c r="AU5" s="105" t="s">
        <v>20</v>
      </c>
      <c r="AV5" s="105" t="s">
        <v>21</v>
      </c>
      <c r="AW5" s="108" t="s">
        <v>22</v>
      </c>
    </row>
    <row r="6" spans="1:49" ht="21" customHeight="1" x14ac:dyDescent="0.3">
      <c r="A6" s="16" t="s">
        <v>23</v>
      </c>
      <c r="B6" s="117"/>
      <c r="C6" s="163">
        <v>1451</v>
      </c>
      <c r="D6" s="163">
        <v>1462</v>
      </c>
      <c r="E6" s="163">
        <v>1513</v>
      </c>
      <c r="F6" s="163">
        <v>1632</v>
      </c>
      <c r="G6" s="156">
        <v>6058</v>
      </c>
      <c r="H6" s="131"/>
      <c r="I6" s="163">
        <v>1487</v>
      </c>
      <c r="J6" s="163">
        <v>1555</v>
      </c>
      <c r="K6" s="163">
        <v>1633</v>
      </c>
      <c r="L6" s="163">
        <v>1763</v>
      </c>
      <c r="M6" s="156">
        <v>6438</v>
      </c>
      <c r="N6" s="131"/>
      <c r="O6" s="163">
        <v>1743</v>
      </c>
      <c r="P6" s="163">
        <v>1728</v>
      </c>
      <c r="Q6" s="163">
        <v>1802</v>
      </c>
      <c r="R6" s="163">
        <v>1983</v>
      </c>
      <c r="S6" s="156">
        <v>7256</v>
      </c>
      <c r="T6" s="85"/>
      <c r="U6" s="163">
        <v>1796</v>
      </c>
      <c r="V6" s="164">
        <v>1840</v>
      </c>
      <c r="W6" s="164">
        <v>1895</v>
      </c>
      <c r="X6" s="164">
        <v>2001</v>
      </c>
      <c r="Y6" s="156">
        <v>7532</v>
      </c>
      <c r="Z6" s="342"/>
      <c r="AA6" s="392">
        <v>1937</v>
      </c>
      <c r="AB6" s="164">
        <v>1869</v>
      </c>
      <c r="AC6" s="164">
        <v>1894</v>
      </c>
      <c r="AD6" s="164">
        <v>2027</v>
      </c>
      <c r="AE6" s="156">
        <v>7727</v>
      </c>
      <c r="AG6" s="392">
        <v>1899</v>
      </c>
      <c r="AH6" s="164">
        <v>1886</v>
      </c>
      <c r="AI6" s="164">
        <v>1929</v>
      </c>
      <c r="AJ6" s="164">
        <v>2106</v>
      </c>
      <c r="AK6" s="156">
        <v>7820</v>
      </c>
      <c r="AM6" s="392">
        <v>1990</v>
      </c>
      <c r="AN6" s="164">
        <v>1920</v>
      </c>
      <c r="AO6" s="498">
        <v>2027</v>
      </c>
      <c r="AP6" s="164">
        <v>2161</v>
      </c>
      <c r="AQ6" s="156">
        <f>+SUM(AM6:AP6)</f>
        <v>8098</v>
      </c>
      <c r="AS6" s="392">
        <v>2020</v>
      </c>
      <c r="AT6" s="164"/>
      <c r="AU6" s="498"/>
      <c r="AV6" s="164"/>
      <c r="AW6" s="156"/>
    </row>
    <row r="7" spans="1:49" ht="21" customHeight="1" x14ac:dyDescent="0.25">
      <c r="A7" s="29" t="s">
        <v>204</v>
      </c>
      <c r="B7" s="115"/>
      <c r="C7" s="165">
        <v>1094</v>
      </c>
      <c r="D7" s="165">
        <v>1132</v>
      </c>
      <c r="E7" s="165">
        <v>1170</v>
      </c>
      <c r="F7" s="165">
        <v>1201</v>
      </c>
      <c r="G7" s="166">
        <v>4597</v>
      </c>
      <c r="H7" s="167"/>
      <c r="I7" s="165">
        <v>1205</v>
      </c>
      <c r="J7" s="165">
        <v>1199</v>
      </c>
      <c r="K7" s="165">
        <v>1232</v>
      </c>
      <c r="L7" s="165">
        <v>1257</v>
      </c>
      <c r="M7" s="166">
        <v>4893</v>
      </c>
      <c r="N7" s="167"/>
      <c r="O7" s="165">
        <v>1363</v>
      </c>
      <c r="P7" s="165">
        <v>1380</v>
      </c>
      <c r="Q7" s="165">
        <v>1414</v>
      </c>
      <c r="R7" s="165">
        <v>1429</v>
      </c>
      <c r="S7" s="166">
        <v>5586</v>
      </c>
      <c r="T7" s="48"/>
      <c r="U7" s="165">
        <v>1401</v>
      </c>
      <c r="V7" s="165">
        <v>1423</v>
      </c>
      <c r="W7" s="165">
        <v>1455</v>
      </c>
      <c r="X7" s="165">
        <v>1474</v>
      </c>
      <c r="Y7" s="166">
        <v>5753</v>
      </c>
      <c r="Z7" s="342"/>
      <c r="AA7" s="436">
        <v>1462</v>
      </c>
      <c r="AB7" s="165">
        <v>1486</v>
      </c>
      <c r="AC7" s="165">
        <v>1507</v>
      </c>
      <c r="AD7" s="165">
        <v>1524</v>
      </c>
      <c r="AE7" s="166">
        <v>5979</v>
      </c>
      <c r="AG7" s="436">
        <v>1523</v>
      </c>
      <c r="AH7" s="165">
        <v>1543</v>
      </c>
      <c r="AI7" s="165">
        <v>1562</v>
      </c>
      <c r="AJ7" s="165">
        <v>1608</v>
      </c>
      <c r="AK7" s="166">
        <v>6236</v>
      </c>
      <c r="AM7" s="436">
        <v>1605</v>
      </c>
      <c r="AN7" s="165">
        <v>1597</v>
      </c>
      <c r="AO7" s="499">
        <v>1613</v>
      </c>
      <c r="AP7" s="165">
        <v>1627</v>
      </c>
      <c r="AQ7" s="166">
        <v>6442</v>
      </c>
      <c r="AS7" s="436">
        <v>1602</v>
      </c>
      <c r="AT7" s="165"/>
      <c r="AU7" s="499"/>
      <c r="AV7" s="165"/>
      <c r="AW7" s="166"/>
    </row>
    <row r="8" spans="1:49" ht="21" customHeight="1" x14ac:dyDescent="0.3">
      <c r="A8" s="109" t="s">
        <v>205</v>
      </c>
      <c r="B8" s="117"/>
      <c r="C8" s="23">
        <v>751</v>
      </c>
      <c r="D8" s="23">
        <v>776</v>
      </c>
      <c r="E8" s="23">
        <v>804</v>
      </c>
      <c r="F8" s="23">
        <v>818</v>
      </c>
      <c r="G8" s="166">
        <v>3149</v>
      </c>
      <c r="H8" s="131"/>
      <c r="I8" s="23">
        <v>816</v>
      </c>
      <c r="J8" s="23">
        <v>805</v>
      </c>
      <c r="K8" s="23">
        <v>830</v>
      </c>
      <c r="L8" s="23">
        <v>840</v>
      </c>
      <c r="M8" s="166">
        <v>3291</v>
      </c>
      <c r="N8" s="131"/>
      <c r="O8" s="23">
        <v>940</v>
      </c>
      <c r="P8" s="23">
        <v>952</v>
      </c>
      <c r="Q8" s="23">
        <v>982</v>
      </c>
      <c r="R8" s="23">
        <v>981</v>
      </c>
      <c r="S8" s="166">
        <v>3855</v>
      </c>
      <c r="T8" s="85"/>
      <c r="U8" s="23">
        <v>941</v>
      </c>
      <c r="V8" s="23">
        <v>954</v>
      </c>
      <c r="W8" s="333">
        <v>982</v>
      </c>
      <c r="X8" s="23">
        <v>984</v>
      </c>
      <c r="Y8" s="166">
        <v>3860</v>
      </c>
      <c r="Z8" s="342"/>
      <c r="AA8" s="58">
        <v>960</v>
      </c>
      <c r="AB8" s="23">
        <v>964</v>
      </c>
      <c r="AC8" s="23">
        <v>978.64758060329564</v>
      </c>
      <c r="AD8" s="23">
        <v>975</v>
      </c>
      <c r="AE8" s="166">
        <v>3878</v>
      </c>
      <c r="AG8" s="58">
        <v>950</v>
      </c>
      <c r="AH8" s="23">
        <v>957.6543564285314</v>
      </c>
      <c r="AI8" s="23">
        <v>966</v>
      </c>
      <c r="AJ8" s="458">
        <v>1013</v>
      </c>
      <c r="AK8" s="166">
        <v>3886</v>
      </c>
      <c r="AM8" s="58">
        <v>992.84000836090081</v>
      </c>
      <c r="AN8" s="23">
        <v>980.14928716523696</v>
      </c>
      <c r="AO8" s="23">
        <v>990.41642117130073</v>
      </c>
      <c r="AP8" s="23">
        <v>980.36885311902722</v>
      </c>
      <c r="AQ8" s="166">
        <f>SUM(AM8:AP8)</f>
        <v>3943.7745698164658</v>
      </c>
      <c r="AS8" s="58">
        <v>957.47557395052149</v>
      </c>
      <c r="AT8" s="23"/>
      <c r="AU8" s="23"/>
      <c r="AV8" s="23"/>
      <c r="AW8" s="166"/>
    </row>
    <row r="9" spans="1:49" ht="21" customHeight="1" x14ac:dyDescent="0.3">
      <c r="A9" s="109" t="s">
        <v>206</v>
      </c>
      <c r="B9" s="117"/>
      <c r="C9" s="23">
        <v>343</v>
      </c>
      <c r="D9" s="23">
        <v>356</v>
      </c>
      <c r="E9" s="23">
        <v>367</v>
      </c>
      <c r="F9" s="23">
        <v>382</v>
      </c>
      <c r="G9" s="166">
        <v>1448</v>
      </c>
      <c r="H9" s="131"/>
      <c r="I9" s="23">
        <v>389</v>
      </c>
      <c r="J9" s="23">
        <v>394</v>
      </c>
      <c r="K9" s="23">
        <v>402</v>
      </c>
      <c r="L9" s="23">
        <v>417</v>
      </c>
      <c r="M9" s="166">
        <v>1602</v>
      </c>
      <c r="N9" s="131"/>
      <c r="O9" s="23">
        <v>423</v>
      </c>
      <c r="P9" s="23">
        <v>427</v>
      </c>
      <c r="Q9" s="23">
        <v>432</v>
      </c>
      <c r="R9" s="23">
        <v>448</v>
      </c>
      <c r="S9" s="166">
        <v>1730</v>
      </c>
      <c r="T9" s="85"/>
      <c r="U9" s="23">
        <v>461</v>
      </c>
      <c r="V9" s="23">
        <v>469</v>
      </c>
      <c r="W9" s="333">
        <v>473</v>
      </c>
      <c r="X9" s="23">
        <v>490</v>
      </c>
      <c r="Y9" s="166">
        <v>1892</v>
      </c>
      <c r="Z9" s="342"/>
      <c r="AA9" s="58">
        <v>502</v>
      </c>
      <c r="AB9" s="23">
        <v>523</v>
      </c>
      <c r="AC9" s="23">
        <v>527.74401387774674</v>
      </c>
      <c r="AD9" s="23">
        <v>549</v>
      </c>
      <c r="AE9" s="166">
        <v>2101</v>
      </c>
      <c r="AF9" s="23"/>
      <c r="AG9" s="58">
        <v>574</v>
      </c>
      <c r="AH9" s="23">
        <v>585.58226549917345</v>
      </c>
      <c r="AI9" s="23">
        <v>596</v>
      </c>
      <c r="AJ9" s="23">
        <v>595</v>
      </c>
      <c r="AK9" s="166">
        <v>2350</v>
      </c>
      <c r="AM9" s="58">
        <v>611.57892543390244</v>
      </c>
      <c r="AN9" s="23">
        <v>617.28668118369615</v>
      </c>
      <c r="AO9" s="23">
        <v>622.81311633353164</v>
      </c>
      <c r="AP9" s="23">
        <v>646.17946753610192</v>
      </c>
      <c r="AQ9" s="166">
        <f>SUM(AM9:AP9)</f>
        <v>2497.8581904872322</v>
      </c>
      <c r="AS9" s="58">
        <v>644.21006396329017</v>
      </c>
      <c r="AT9" s="23"/>
      <c r="AU9" s="23"/>
      <c r="AV9" s="23"/>
      <c r="AW9" s="166"/>
    </row>
    <row r="10" spans="1:49" ht="21" customHeight="1" x14ac:dyDescent="0.3">
      <c r="A10" s="202" t="s">
        <v>281</v>
      </c>
      <c r="B10" s="117"/>
      <c r="C10" s="388"/>
      <c r="D10" s="388"/>
      <c r="E10" s="388"/>
      <c r="F10" s="388"/>
      <c r="G10" s="389"/>
      <c r="H10" s="131"/>
      <c r="I10" s="388"/>
      <c r="J10" s="388"/>
      <c r="K10" s="388"/>
      <c r="L10" s="388"/>
      <c r="M10" s="389"/>
      <c r="N10" s="131"/>
      <c r="O10" s="388"/>
      <c r="P10" s="388"/>
      <c r="Q10" s="388"/>
      <c r="R10" s="388"/>
      <c r="S10" s="166">
        <v>5318</v>
      </c>
      <c r="T10" s="85"/>
      <c r="U10" s="21">
        <v>1368</v>
      </c>
      <c r="V10" s="21">
        <v>1379</v>
      </c>
      <c r="W10" s="332">
        <v>1427</v>
      </c>
      <c r="X10" s="21">
        <v>1445</v>
      </c>
      <c r="Y10" s="166">
        <v>5619</v>
      </c>
      <c r="Z10" s="342"/>
      <c r="AA10" s="59">
        <v>1444</v>
      </c>
      <c r="AB10" s="21">
        <v>1470</v>
      </c>
      <c r="AC10" s="333">
        <v>1492</v>
      </c>
      <c r="AD10" s="23">
        <v>1506</v>
      </c>
      <c r="AE10" s="166">
        <v>5912</v>
      </c>
      <c r="AG10" s="59">
        <v>1522</v>
      </c>
      <c r="AH10" s="21">
        <v>1541</v>
      </c>
      <c r="AI10" s="21">
        <v>1560</v>
      </c>
      <c r="AJ10" s="458">
        <v>1613</v>
      </c>
      <c r="AK10" s="166">
        <v>6236</v>
      </c>
      <c r="AM10" s="59">
        <v>1615</v>
      </c>
      <c r="AN10" s="21">
        <v>1608</v>
      </c>
      <c r="AO10" s="480">
        <v>1628</v>
      </c>
      <c r="AP10" s="458">
        <v>1641</v>
      </c>
      <c r="AQ10" s="166">
        <v>6492</v>
      </c>
      <c r="AS10" s="59">
        <v>1618.6523547108559</v>
      </c>
      <c r="AT10" s="21"/>
      <c r="AU10" s="480"/>
      <c r="AV10" s="458"/>
      <c r="AW10" s="166"/>
    </row>
    <row r="11" spans="1:49" ht="21" customHeight="1" x14ac:dyDescent="0.25">
      <c r="A11" s="168" t="s">
        <v>207</v>
      </c>
      <c r="B11" s="109"/>
      <c r="C11" s="27">
        <v>357</v>
      </c>
      <c r="D11" s="27">
        <v>330</v>
      </c>
      <c r="E11" s="27">
        <v>343</v>
      </c>
      <c r="F11" s="27">
        <v>431</v>
      </c>
      <c r="G11" s="352">
        <v>1461</v>
      </c>
      <c r="H11" s="28"/>
      <c r="I11" s="27">
        <v>282</v>
      </c>
      <c r="J11" s="27">
        <v>356</v>
      </c>
      <c r="K11" s="27">
        <v>401</v>
      </c>
      <c r="L11" s="27">
        <v>506</v>
      </c>
      <c r="M11" s="352">
        <v>1545</v>
      </c>
      <c r="N11" s="28"/>
      <c r="O11" s="27">
        <v>380</v>
      </c>
      <c r="P11" s="27">
        <v>348</v>
      </c>
      <c r="Q11" s="27">
        <v>388</v>
      </c>
      <c r="R11" s="27">
        <v>554</v>
      </c>
      <c r="S11" s="352">
        <v>1670</v>
      </c>
      <c r="T11" s="28"/>
      <c r="U11" s="27">
        <v>395</v>
      </c>
      <c r="V11" s="27">
        <v>417</v>
      </c>
      <c r="W11" s="27">
        <v>440</v>
      </c>
      <c r="X11" s="27">
        <v>527</v>
      </c>
      <c r="Y11" s="352">
        <v>1779</v>
      </c>
      <c r="Z11" s="342"/>
      <c r="AA11" s="393">
        <v>475</v>
      </c>
      <c r="AB11" s="27">
        <v>383</v>
      </c>
      <c r="AC11" s="27">
        <v>387</v>
      </c>
      <c r="AD11" s="27">
        <v>503</v>
      </c>
      <c r="AE11" s="352">
        <v>1748</v>
      </c>
      <c r="AG11" s="393">
        <v>376</v>
      </c>
      <c r="AH11" s="27">
        <v>343</v>
      </c>
      <c r="AI11" s="27">
        <v>367</v>
      </c>
      <c r="AJ11" s="27">
        <v>498</v>
      </c>
      <c r="AK11" s="352">
        <v>1584</v>
      </c>
      <c r="AM11" s="393">
        <v>385</v>
      </c>
      <c r="AN11" s="27">
        <v>323</v>
      </c>
      <c r="AO11" s="500">
        <v>414</v>
      </c>
      <c r="AP11" s="27">
        <v>534</v>
      </c>
      <c r="AQ11" s="352">
        <v>1656</v>
      </c>
      <c r="AS11" s="525">
        <v>418.26963124524036</v>
      </c>
      <c r="AT11" s="27"/>
      <c r="AU11" s="500"/>
      <c r="AV11" s="27"/>
      <c r="AW11" s="352"/>
    </row>
    <row r="12" spans="1:49" ht="21" customHeight="1" x14ac:dyDescent="0.25">
      <c r="A12" s="202" t="s">
        <v>208</v>
      </c>
      <c r="B12" s="115"/>
      <c r="C12" s="23">
        <v>300</v>
      </c>
      <c r="D12" s="23">
        <v>353</v>
      </c>
      <c r="E12" s="23">
        <v>397</v>
      </c>
      <c r="F12" s="23">
        <v>361</v>
      </c>
      <c r="G12" s="166">
        <v>1411</v>
      </c>
      <c r="H12" s="167"/>
      <c r="I12" s="23">
        <v>299</v>
      </c>
      <c r="J12" s="23">
        <v>412</v>
      </c>
      <c r="K12" s="23">
        <v>412</v>
      </c>
      <c r="L12" s="23">
        <v>379</v>
      </c>
      <c r="M12" s="166">
        <v>1502</v>
      </c>
      <c r="N12" s="167"/>
      <c r="O12" s="23">
        <v>330</v>
      </c>
      <c r="P12" s="23">
        <v>428</v>
      </c>
      <c r="Q12" s="23">
        <v>443</v>
      </c>
      <c r="R12" s="23">
        <v>411</v>
      </c>
      <c r="S12" s="166">
        <v>1612</v>
      </c>
      <c r="T12" s="48"/>
      <c r="U12" s="23">
        <v>354</v>
      </c>
      <c r="V12" s="23">
        <v>476</v>
      </c>
      <c r="W12" s="23">
        <v>478</v>
      </c>
      <c r="X12" s="23">
        <v>465</v>
      </c>
      <c r="Y12" s="166">
        <v>1773</v>
      </c>
      <c r="Z12" s="342"/>
      <c r="AA12" s="58">
        <v>399</v>
      </c>
      <c r="AB12" s="23">
        <v>529</v>
      </c>
      <c r="AC12" s="23">
        <v>523</v>
      </c>
      <c r="AD12" s="23">
        <v>518</v>
      </c>
      <c r="AE12" s="166">
        <v>1969</v>
      </c>
      <c r="AG12" s="58">
        <v>429</v>
      </c>
      <c r="AH12" s="23">
        <v>530</v>
      </c>
      <c r="AI12" s="23">
        <v>547</v>
      </c>
      <c r="AJ12" s="23">
        <v>531</v>
      </c>
      <c r="AK12" s="166">
        <v>2037</v>
      </c>
      <c r="AM12" s="58">
        <v>415</v>
      </c>
      <c r="AN12" s="23">
        <v>541</v>
      </c>
      <c r="AO12" s="501">
        <v>549</v>
      </c>
      <c r="AP12" s="23">
        <v>537</v>
      </c>
      <c r="AQ12" s="166">
        <v>2042</v>
      </c>
      <c r="AS12" s="58">
        <v>415</v>
      </c>
      <c r="AT12" s="23"/>
      <c r="AU12" s="501"/>
      <c r="AV12" s="23"/>
      <c r="AW12" s="166"/>
    </row>
    <row r="13" spans="1:49" ht="21" customHeight="1" x14ac:dyDescent="0.3">
      <c r="A13" s="109" t="s">
        <v>209</v>
      </c>
      <c r="B13" s="169"/>
      <c r="C13" s="40" t="s">
        <v>210</v>
      </c>
      <c r="D13" s="40" t="s">
        <v>211</v>
      </c>
      <c r="E13" s="40" t="s">
        <v>212</v>
      </c>
      <c r="F13" s="40" t="s">
        <v>213</v>
      </c>
      <c r="G13" s="170" t="s">
        <v>214</v>
      </c>
      <c r="H13" s="140"/>
      <c r="I13" s="40" t="s">
        <v>215</v>
      </c>
      <c r="J13" s="40" t="s">
        <v>216</v>
      </c>
      <c r="K13" s="40" t="s">
        <v>217</v>
      </c>
      <c r="L13" s="40" t="s">
        <v>218</v>
      </c>
      <c r="M13" s="170" t="s">
        <v>214</v>
      </c>
      <c r="N13" s="140"/>
      <c r="O13" s="40" t="s">
        <v>219</v>
      </c>
      <c r="P13" s="40" t="s">
        <v>220</v>
      </c>
      <c r="Q13" s="40" t="s">
        <v>221</v>
      </c>
      <c r="R13" s="40" t="s">
        <v>222</v>
      </c>
      <c r="S13" s="170" t="s">
        <v>223</v>
      </c>
      <c r="T13" s="171"/>
      <c r="U13" s="40" t="s">
        <v>224</v>
      </c>
      <c r="V13" s="40" t="s">
        <v>225</v>
      </c>
      <c r="W13" s="40" t="s">
        <v>226</v>
      </c>
      <c r="X13" s="40" t="s">
        <v>270</v>
      </c>
      <c r="Y13" s="170" t="s">
        <v>269</v>
      </c>
      <c r="Z13" s="342"/>
      <c r="AA13" s="39" t="s">
        <v>301</v>
      </c>
      <c r="AB13" s="413" t="s">
        <v>314</v>
      </c>
      <c r="AC13" s="40" t="s">
        <v>324</v>
      </c>
      <c r="AD13" s="40" t="s">
        <v>339</v>
      </c>
      <c r="AE13" s="170" t="s">
        <v>226</v>
      </c>
      <c r="AG13" s="39" t="s">
        <v>344</v>
      </c>
      <c r="AH13" s="413" t="s">
        <v>360</v>
      </c>
      <c r="AI13" s="40" t="s">
        <v>370</v>
      </c>
      <c r="AJ13" s="40" t="s">
        <v>381</v>
      </c>
      <c r="AK13" s="170" t="s">
        <v>382</v>
      </c>
      <c r="AM13" s="39" t="s">
        <v>394</v>
      </c>
      <c r="AN13" s="413" t="s">
        <v>212</v>
      </c>
      <c r="AO13" s="40" t="s">
        <v>339</v>
      </c>
      <c r="AP13" s="40" t="s">
        <v>381</v>
      </c>
      <c r="AQ13" s="170" t="s">
        <v>425</v>
      </c>
      <c r="AS13" s="39" t="s">
        <v>394</v>
      </c>
      <c r="AT13" s="413"/>
      <c r="AU13" s="40"/>
      <c r="AV13" s="40"/>
      <c r="AW13" s="170"/>
    </row>
    <row r="14" spans="1:49" ht="21" customHeight="1" x14ac:dyDescent="0.3">
      <c r="A14" s="202" t="s">
        <v>274</v>
      </c>
      <c r="B14" s="169"/>
      <c r="C14" s="362"/>
      <c r="D14" s="362"/>
      <c r="E14" s="362"/>
      <c r="F14" s="362"/>
      <c r="G14" s="390"/>
      <c r="H14" s="140"/>
      <c r="I14" s="362"/>
      <c r="J14" s="362"/>
      <c r="K14" s="362"/>
      <c r="L14" s="362"/>
      <c r="M14" s="390"/>
      <c r="N14" s="140"/>
      <c r="O14" s="362"/>
      <c r="P14" s="362"/>
      <c r="Q14" s="362"/>
      <c r="R14" s="362"/>
      <c r="S14" s="174">
        <v>601</v>
      </c>
      <c r="T14" s="171"/>
      <c r="U14" s="362"/>
      <c r="V14" s="362"/>
      <c r="W14" s="362"/>
      <c r="X14" s="362"/>
      <c r="Y14" s="174">
        <v>694</v>
      </c>
      <c r="Z14" s="342"/>
      <c r="AA14" s="58">
        <v>126</v>
      </c>
      <c r="AB14" s="424">
        <v>240</v>
      </c>
      <c r="AC14" s="424">
        <v>219</v>
      </c>
      <c r="AD14" s="424">
        <v>213</v>
      </c>
      <c r="AE14" s="174">
        <v>798</v>
      </c>
      <c r="AG14" s="58">
        <v>130</v>
      </c>
      <c r="AH14" s="424">
        <v>226</v>
      </c>
      <c r="AI14" s="424">
        <v>247</v>
      </c>
      <c r="AJ14" s="424">
        <v>192</v>
      </c>
      <c r="AK14" s="174">
        <v>795</v>
      </c>
      <c r="AM14" s="58">
        <v>101</v>
      </c>
      <c r="AN14" s="424">
        <v>205</v>
      </c>
      <c r="AO14" s="502">
        <v>203</v>
      </c>
      <c r="AP14" s="424">
        <v>165</v>
      </c>
      <c r="AQ14" s="174">
        <v>674</v>
      </c>
      <c r="AS14" s="58">
        <v>82</v>
      </c>
      <c r="AT14" s="424"/>
      <c r="AU14" s="502"/>
      <c r="AV14" s="424"/>
      <c r="AW14" s="174"/>
    </row>
    <row r="15" spans="1:49" ht="21" customHeight="1" x14ac:dyDescent="0.3">
      <c r="A15" s="203" t="s">
        <v>24</v>
      </c>
      <c r="B15" s="169"/>
      <c r="C15" s="173">
        <v>91</v>
      </c>
      <c r="D15" s="173">
        <v>139</v>
      </c>
      <c r="E15" s="173">
        <v>175</v>
      </c>
      <c r="F15" s="173">
        <v>135</v>
      </c>
      <c r="G15" s="174">
        <v>540</v>
      </c>
      <c r="H15" s="175"/>
      <c r="I15" s="176">
        <v>68</v>
      </c>
      <c r="J15" s="176">
        <v>185</v>
      </c>
      <c r="K15" s="176">
        <v>191</v>
      </c>
      <c r="L15" s="176">
        <v>179</v>
      </c>
      <c r="M15" s="174">
        <v>623</v>
      </c>
      <c r="N15" s="175"/>
      <c r="O15" s="176">
        <v>76</v>
      </c>
      <c r="P15" s="176">
        <v>168</v>
      </c>
      <c r="Q15" s="176">
        <v>190</v>
      </c>
      <c r="R15" s="176">
        <v>138</v>
      </c>
      <c r="S15" s="174">
        <v>572</v>
      </c>
      <c r="T15" s="171"/>
      <c r="U15" s="176">
        <v>87</v>
      </c>
      <c r="V15" s="172">
        <v>208</v>
      </c>
      <c r="W15" s="172">
        <v>205</v>
      </c>
      <c r="X15" s="176">
        <v>165</v>
      </c>
      <c r="Y15" s="174">
        <v>665</v>
      </c>
      <c r="Z15" s="342"/>
      <c r="AA15" s="394">
        <v>119</v>
      </c>
      <c r="AB15" s="425">
        <v>233</v>
      </c>
      <c r="AC15" s="172">
        <v>211</v>
      </c>
      <c r="AD15" s="176">
        <v>206</v>
      </c>
      <c r="AE15" s="174">
        <v>769</v>
      </c>
      <c r="AG15" s="394">
        <v>124</v>
      </c>
      <c r="AH15" s="425">
        <v>220</v>
      </c>
      <c r="AI15" s="172">
        <v>241</v>
      </c>
      <c r="AJ15" s="176">
        <v>184</v>
      </c>
      <c r="AK15" s="174">
        <v>769</v>
      </c>
      <c r="AM15" s="394">
        <v>92</v>
      </c>
      <c r="AN15" s="425">
        <v>196</v>
      </c>
      <c r="AO15" s="503">
        <v>195</v>
      </c>
      <c r="AP15" s="176">
        <v>156</v>
      </c>
      <c r="AQ15" s="174">
        <v>639</v>
      </c>
      <c r="AS15" s="394">
        <v>73</v>
      </c>
      <c r="AT15" s="425"/>
      <c r="AU15" s="503"/>
      <c r="AV15" s="176"/>
      <c r="AW15" s="174"/>
    </row>
    <row r="16" spans="1:49" ht="21" customHeight="1" x14ac:dyDescent="0.25">
      <c r="A16" s="41" t="s">
        <v>26</v>
      </c>
      <c r="B16" s="123"/>
      <c r="C16" s="177">
        <v>106</v>
      </c>
      <c r="D16" s="177">
        <v>174</v>
      </c>
      <c r="E16" s="177">
        <v>185</v>
      </c>
      <c r="F16" s="177">
        <v>145</v>
      </c>
      <c r="G16" s="178">
        <v>610</v>
      </c>
      <c r="H16" s="133"/>
      <c r="I16" s="145">
        <v>70</v>
      </c>
      <c r="J16" s="145">
        <v>184</v>
      </c>
      <c r="K16" s="145">
        <v>206</v>
      </c>
      <c r="L16" s="145">
        <v>191</v>
      </c>
      <c r="M16" s="179">
        <v>651</v>
      </c>
      <c r="N16" s="133"/>
      <c r="O16" s="145">
        <v>136</v>
      </c>
      <c r="P16" s="145">
        <v>199</v>
      </c>
      <c r="Q16" s="145">
        <v>206</v>
      </c>
      <c r="R16" s="145">
        <v>122</v>
      </c>
      <c r="S16" s="179">
        <v>663</v>
      </c>
      <c r="T16" s="48"/>
      <c r="U16" s="145">
        <v>92</v>
      </c>
      <c r="V16" s="46">
        <v>213</v>
      </c>
      <c r="W16" s="46">
        <v>202</v>
      </c>
      <c r="X16" s="145">
        <v>228</v>
      </c>
      <c r="Y16" s="179">
        <v>735</v>
      </c>
      <c r="Z16" s="342"/>
      <c r="AA16" s="395">
        <v>128</v>
      </c>
      <c r="AB16" s="46">
        <v>235</v>
      </c>
      <c r="AC16" s="46">
        <v>193</v>
      </c>
      <c r="AD16" s="145">
        <v>235</v>
      </c>
      <c r="AE16" s="179">
        <v>791</v>
      </c>
      <c r="AG16" s="395">
        <v>115</v>
      </c>
      <c r="AH16" s="46">
        <v>216</v>
      </c>
      <c r="AI16" s="46">
        <v>240</v>
      </c>
      <c r="AJ16" s="145">
        <v>239</v>
      </c>
      <c r="AK16" s="179">
        <v>810</v>
      </c>
      <c r="AM16" s="395">
        <v>101</v>
      </c>
      <c r="AN16" s="46">
        <v>190</v>
      </c>
      <c r="AO16" s="504">
        <v>181</v>
      </c>
      <c r="AP16" s="145">
        <v>176</v>
      </c>
      <c r="AQ16" s="179">
        <v>648</v>
      </c>
      <c r="AS16" s="395">
        <v>74</v>
      </c>
      <c r="AT16" s="46"/>
      <c r="AU16" s="504"/>
      <c r="AV16" s="145"/>
      <c r="AW16" s="179"/>
    </row>
    <row r="17" spans="1:49" ht="7.5" customHeight="1" x14ac:dyDescent="0.3">
      <c r="B17" s="129"/>
      <c r="Z17" s="342"/>
      <c r="AG17" s="147"/>
      <c r="AH17" s="147"/>
      <c r="AI17" s="147"/>
      <c r="AJ17" s="147"/>
      <c r="AK17" s="147"/>
      <c r="AM17" s="147"/>
      <c r="AN17" s="147"/>
      <c r="AO17" s="147"/>
      <c r="AP17" s="147"/>
      <c r="AQ17" s="147"/>
      <c r="AS17" s="147"/>
      <c r="AT17" s="147"/>
      <c r="AU17" s="147"/>
      <c r="AV17" s="147"/>
      <c r="AW17" s="147"/>
    </row>
    <row r="18" spans="1:49" ht="21" customHeight="1" x14ac:dyDescent="0.25">
      <c r="A18" s="180" t="s">
        <v>387</v>
      </c>
      <c r="B18" s="114"/>
      <c r="C18" s="49">
        <v>-327</v>
      </c>
      <c r="D18" s="49">
        <v>-203</v>
      </c>
      <c r="E18" s="49">
        <v>-204</v>
      </c>
      <c r="F18" s="49">
        <v>-206</v>
      </c>
      <c r="G18" s="50">
        <v>-940</v>
      </c>
      <c r="H18" s="33"/>
      <c r="I18" s="51">
        <v>-348</v>
      </c>
      <c r="J18" s="49">
        <v>-233</v>
      </c>
      <c r="K18" s="45">
        <v>-256</v>
      </c>
      <c r="L18" s="45">
        <v>-433</v>
      </c>
      <c r="M18" s="181">
        <v>-1270</v>
      </c>
      <c r="N18" s="33"/>
      <c r="O18" s="51">
        <v>-379</v>
      </c>
      <c r="P18" s="45">
        <v>-375</v>
      </c>
      <c r="Q18" s="45">
        <v>-328</v>
      </c>
      <c r="R18" s="45">
        <v>-457</v>
      </c>
      <c r="S18" s="181">
        <v>-1539</v>
      </c>
      <c r="T18" s="33"/>
      <c r="U18" s="51">
        <v>-508</v>
      </c>
      <c r="V18" s="45">
        <v>-361</v>
      </c>
      <c r="W18" s="45">
        <v>-363</v>
      </c>
      <c r="X18" s="45">
        <v>-316</v>
      </c>
      <c r="Y18" s="181">
        <v>-1548</v>
      </c>
      <c r="Z18" s="342"/>
      <c r="AA18" s="51">
        <v>-522</v>
      </c>
      <c r="AB18" s="45">
        <v>-335</v>
      </c>
      <c r="AC18" s="45">
        <v>-250</v>
      </c>
      <c r="AD18" s="45">
        <v>-368</v>
      </c>
      <c r="AE18" s="181">
        <v>-1475</v>
      </c>
      <c r="AG18" s="51">
        <v>-476</v>
      </c>
      <c r="AH18" s="45">
        <v>-302</v>
      </c>
      <c r="AI18" s="45">
        <v>-306</v>
      </c>
      <c r="AJ18" s="45">
        <v>-457</v>
      </c>
      <c r="AK18" s="181">
        <v>-1541</v>
      </c>
      <c r="AM18" s="51">
        <v>-394</v>
      </c>
      <c r="AN18" s="45">
        <v>-312</v>
      </c>
      <c r="AO18" s="495">
        <v>-330</v>
      </c>
      <c r="AP18" s="45">
        <v>-444</v>
      </c>
      <c r="AQ18" s="181">
        <v>-1480</v>
      </c>
      <c r="AS18" s="51">
        <v>-342</v>
      </c>
      <c r="AT18" s="45"/>
      <c r="AU18" s="495"/>
      <c r="AV18" s="45"/>
      <c r="AW18" s="181"/>
    </row>
    <row r="19" spans="1:49" ht="21" customHeight="1" x14ac:dyDescent="0.25">
      <c r="A19" s="41" t="s">
        <v>388</v>
      </c>
      <c r="B19" s="114"/>
      <c r="C19" s="49">
        <v>-303</v>
      </c>
      <c r="D19" s="49">
        <v>-151</v>
      </c>
      <c r="E19" s="49">
        <v>-184</v>
      </c>
      <c r="F19" s="49">
        <v>-198</v>
      </c>
      <c r="G19" s="50">
        <v>-836</v>
      </c>
      <c r="H19" s="33"/>
      <c r="I19" s="51">
        <v>-344</v>
      </c>
      <c r="J19" s="49">
        <v>-43</v>
      </c>
      <c r="K19" s="45">
        <v>-228</v>
      </c>
      <c r="L19" s="45">
        <v>-410</v>
      </c>
      <c r="M19" s="181">
        <v>-1025</v>
      </c>
      <c r="N19" s="33"/>
      <c r="O19" s="51">
        <v>-269</v>
      </c>
      <c r="P19" s="45">
        <v>-313</v>
      </c>
      <c r="Q19" s="45">
        <v>-296</v>
      </c>
      <c r="R19" s="45">
        <v>-453</v>
      </c>
      <c r="S19" s="181">
        <v>-1331</v>
      </c>
      <c r="T19" s="33"/>
      <c r="U19" s="51">
        <v>-492</v>
      </c>
      <c r="V19" s="45">
        <v>-345</v>
      </c>
      <c r="W19" s="45">
        <v>-362</v>
      </c>
      <c r="X19" s="45">
        <v>-211</v>
      </c>
      <c r="Y19" s="181">
        <v>-1410</v>
      </c>
      <c r="Z19" s="342"/>
      <c r="AA19" s="51">
        <v>-521</v>
      </c>
      <c r="AB19" s="45">
        <v>-334</v>
      </c>
      <c r="AC19" s="45">
        <v>-248</v>
      </c>
      <c r="AD19" s="45">
        <v>-325</v>
      </c>
      <c r="AE19" s="181">
        <v>-1428</v>
      </c>
      <c r="AG19" s="51">
        <v>-474</v>
      </c>
      <c r="AH19" s="45">
        <v>-300</v>
      </c>
      <c r="AI19" s="45">
        <v>-305</v>
      </c>
      <c r="AJ19" s="45">
        <v>-405</v>
      </c>
      <c r="AK19" s="181">
        <v>-1484</v>
      </c>
      <c r="AM19" s="51">
        <v>-356</v>
      </c>
      <c r="AN19" s="45">
        <v>-311</v>
      </c>
      <c r="AO19" s="495">
        <v>-331</v>
      </c>
      <c r="AP19" s="45">
        <v>-89</v>
      </c>
      <c r="AQ19" s="181">
        <v>-1087</v>
      </c>
      <c r="AS19" s="51">
        <v>-342</v>
      </c>
      <c r="AT19" s="45"/>
      <c r="AU19" s="495"/>
      <c r="AV19" s="45"/>
      <c r="AW19" s="181"/>
    </row>
    <row r="20" spans="1:49" ht="4.5" customHeight="1" x14ac:dyDescent="0.3">
      <c r="B20" s="76"/>
      <c r="C20" s="82"/>
      <c r="D20" s="82"/>
      <c r="E20" s="82"/>
      <c r="F20" s="82"/>
      <c r="G20" s="82"/>
      <c r="H20" s="82"/>
      <c r="I20" s="82"/>
      <c r="J20" s="90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342"/>
      <c r="AA20" s="82"/>
      <c r="AB20" s="82"/>
      <c r="AC20" s="82"/>
      <c r="AD20" s="82"/>
      <c r="AE20" s="82"/>
      <c r="AG20" s="82"/>
      <c r="AH20" s="82"/>
      <c r="AI20" s="82"/>
      <c r="AJ20" s="82"/>
      <c r="AK20" s="82"/>
      <c r="AM20" s="82"/>
      <c r="AN20" s="82"/>
      <c r="AO20" s="82"/>
      <c r="AP20" s="82"/>
      <c r="AQ20" s="82"/>
      <c r="AS20" s="82"/>
      <c r="AT20" s="82"/>
      <c r="AU20" s="82"/>
      <c r="AV20" s="82"/>
      <c r="AW20" s="82"/>
    </row>
    <row r="21" spans="1:49" ht="21" customHeight="1" x14ac:dyDescent="0.25">
      <c r="A21" s="41" t="s">
        <v>389</v>
      </c>
      <c r="B21" s="114"/>
      <c r="C21" s="49">
        <v>-59</v>
      </c>
      <c r="D21" s="42">
        <v>132</v>
      </c>
      <c r="E21" s="42">
        <v>132</v>
      </c>
      <c r="F21" s="42">
        <v>96</v>
      </c>
      <c r="G21" s="43">
        <v>301</v>
      </c>
      <c r="H21" s="33"/>
      <c r="I21" s="51">
        <v>-64</v>
      </c>
      <c r="J21" s="42">
        <v>297</v>
      </c>
      <c r="K21" s="46">
        <v>144</v>
      </c>
      <c r="L21" s="45">
        <v>-123</v>
      </c>
      <c r="M21" s="47">
        <v>254</v>
      </c>
      <c r="N21" s="33"/>
      <c r="O21" s="44">
        <v>34</v>
      </c>
      <c r="P21" s="42">
        <v>59</v>
      </c>
      <c r="Q21" s="46">
        <v>103</v>
      </c>
      <c r="R21" s="45">
        <v>-110</v>
      </c>
      <c r="S21" s="47">
        <v>86</v>
      </c>
      <c r="T21" s="33"/>
      <c r="U21" s="51">
        <v>-156</v>
      </c>
      <c r="V21" s="45">
        <v>74</v>
      </c>
      <c r="W21" s="45">
        <v>63</v>
      </c>
      <c r="X21" s="45">
        <v>199</v>
      </c>
      <c r="Y21" s="47">
        <v>180</v>
      </c>
      <c r="Z21" s="342"/>
      <c r="AA21" s="51">
        <v>-166</v>
      </c>
      <c r="AB21" s="45">
        <v>129</v>
      </c>
      <c r="AC21" s="45">
        <v>190</v>
      </c>
      <c r="AD21" s="45">
        <v>96</v>
      </c>
      <c r="AE21" s="47">
        <v>249</v>
      </c>
      <c r="AG21" s="51">
        <v>-90</v>
      </c>
      <c r="AH21" s="45">
        <v>157</v>
      </c>
      <c r="AI21" s="45">
        <v>178</v>
      </c>
      <c r="AJ21" s="45">
        <v>56</v>
      </c>
      <c r="AK21" s="47">
        <v>301</v>
      </c>
      <c r="AM21" s="51">
        <v>54</v>
      </c>
      <c r="AN21" s="45">
        <v>155</v>
      </c>
      <c r="AO21" s="495">
        <v>100</v>
      </c>
      <c r="AP21" s="45">
        <v>312</v>
      </c>
      <c r="AQ21" s="47">
        <v>621</v>
      </c>
      <c r="AS21" s="51">
        <v>35</v>
      </c>
      <c r="AT21" s="45"/>
      <c r="AU21" s="495"/>
      <c r="AV21" s="45"/>
      <c r="AW21" s="47"/>
    </row>
    <row r="22" spans="1:49" x14ac:dyDescent="0.3">
      <c r="B22" s="129"/>
      <c r="AG22" s="147"/>
      <c r="AH22" s="147"/>
      <c r="AI22" s="147"/>
      <c r="AJ22" s="147"/>
      <c r="AK22" s="147"/>
      <c r="AM22" s="147"/>
      <c r="AN22" s="147"/>
      <c r="AO22" s="147"/>
      <c r="AP22" s="147"/>
      <c r="AQ22" s="147"/>
      <c r="AS22" s="147"/>
      <c r="AT22" s="147"/>
      <c r="AU22" s="147"/>
      <c r="AV22" s="147"/>
      <c r="AW22" s="147"/>
    </row>
    <row r="23" spans="1:49" x14ac:dyDescent="0.3">
      <c r="A23" s="80" t="s">
        <v>81</v>
      </c>
      <c r="B23" s="129"/>
      <c r="AG23" s="147"/>
      <c r="AH23" s="147"/>
      <c r="AI23" s="147"/>
      <c r="AJ23" s="147"/>
      <c r="AK23" s="147"/>
      <c r="AM23" s="147"/>
      <c r="AN23" s="147"/>
      <c r="AO23" s="147"/>
      <c r="AP23" s="147"/>
      <c r="AQ23" s="147"/>
      <c r="AS23" s="147"/>
      <c r="AT23" s="147"/>
      <c r="AU23" s="147"/>
      <c r="AV23" s="147"/>
      <c r="AW23" s="147"/>
    </row>
    <row r="24" spans="1:49" x14ac:dyDescent="0.3">
      <c r="B24" s="119"/>
      <c r="C24" s="551">
        <v>2019</v>
      </c>
      <c r="D24" s="552"/>
      <c r="E24" s="552"/>
      <c r="F24" s="553"/>
      <c r="G24" s="129"/>
      <c r="H24" s="119"/>
      <c r="I24" s="554">
        <v>2020</v>
      </c>
      <c r="J24" s="554"/>
      <c r="K24" s="554"/>
      <c r="L24" s="555"/>
      <c r="M24" s="129"/>
      <c r="N24" s="119"/>
      <c r="O24" s="552">
        <v>2021</v>
      </c>
      <c r="P24" s="552"/>
      <c r="Q24" s="552"/>
      <c r="R24" s="553"/>
      <c r="S24" s="129"/>
      <c r="T24" s="129"/>
      <c r="U24" s="551">
        <v>2022</v>
      </c>
      <c r="V24" s="552"/>
      <c r="W24" s="552"/>
      <c r="X24" s="553"/>
      <c r="AA24" s="551">
        <v>2023</v>
      </c>
      <c r="AB24" s="552"/>
      <c r="AC24" s="552"/>
      <c r="AD24" s="553"/>
      <c r="AG24" s="551">
        <v>2024</v>
      </c>
      <c r="AH24" s="552"/>
      <c r="AI24" s="552"/>
      <c r="AJ24" s="553"/>
      <c r="AK24" s="147"/>
      <c r="AM24" s="551">
        <v>2025</v>
      </c>
      <c r="AN24" s="552"/>
      <c r="AO24" s="552"/>
      <c r="AP24" s="553"/>
      <c r="AQ24" s="147"/>
      <c r="AS24" s="551">
        <v>2026</v>
      </c>
      <c r="AT24" s="552"/>
      <c r="AU24" s="552"/>
      <c r="AV24" s="553"/>
      <c r="AW24" s="147"/>
    </row>
    <row r="25" spans="1:49" ht="19.5" thickBot="1" x14ac:dyDescent="0.35">
      <c r="A25" s="9" t="s">
        <v>4</v>
      </c>
      <c r="B25" s="119"/>
      <c r="C25" s="127" t="s">
        <v>85</v>
      </c>
      <c r="D25" s="125" t="s">
        <v>86</v>
      </c>
      <c r="E25" s="125" t="s">
        <v>87</v>
      </c>
      <c r="F25" s="126" t="s">
        <v>88</v>
      </c>
      <c r="G25" s="201"/>
      <c r="H25" s="110"/>
      <c r="I25" s="125" t="s">
        <v>85</v>
      </c>
      <c r="J25" s="125" t="s">
        <v>86</v>
      </c>
      <c r="K25" s="125" t="s">
        <v>87</v>
      </c>
      <c r="L25" s="126" t="s">
        <v>88</v>
      </c>
      <c r="M25" s="201"/>
      <c r="N25" s="110"/>
      <c r="O25" s="125" t="s">
        <v>85</v>
      </c>
      <c r="P25" s="125" t="s">
        <v>86</v>
      </c>
      <c r="Q25" s="125" t="s">
        <v>87</v>
      </c>
      <c r="R25" s="126" t="s">
        <v>88</v>
      </c>
      <c r="S25" s="201"/>
      <c r="T25" s="201"/>
      <c r="U25" s="127" t="s">
        <v>85</v>
      </c>
      <c r="V25" s="125" t="s">
        <v>86</v>
      </c>
      <c r="W25" s="125" t="s">
        <v>87</v>
      </c>
      <c r="X25" s="126" t="s">
        <v>88</v>
      </c>
      <c r="AA25" s="127" t="s">
        <v>85</v>
      </c>
      <c r="AB25" s="125" t="s">
        <v>86</v>
      </c>
      <c r="AC25" s="125" t="s">
        <v>87</v>
      </c>
      <c r="AD25" s="126" t="s">
        <v>88</v>
      </c>
      <c r="AG25" s="127" t="s">
        <v>85</v>
      </c>
      <c r="AH25" s="125" t="s">
        <v>86</v>
      </c>
      <c r="AI25" s="125" t="s">
        <v>87</v>
      </c>
      <c r="AJ25" s="126" t="s">
        <v>88</v>
      </c>
      <c r="AK25" s="147"/>
      <c r="AM25" s="127" t="s">
        <v>85</v>
      </c>
      <c r="AN25" s="125" t="s">
        <v>86</v>
      </c>
      <c r="AO25" s="125" t="s">
        <v>87</v>
      </c>
      <c r="AP25" s="126" t="s">
        <v>88</v>
      </c>
      <c r="AQ25" s="147"/>
      <c r="AS25" s="127" t="s">
        <v>85</v>
      </c>
      <c r="AT25" s="125" t="s">
        <v>86</v>
      </c>
      <c r="AU25" s="125" t="s">
        <v>87</v>
      </c>
      <c r="AV25" s="126" t="s">
        <v>88</v>
      </c>
      <c r="AW25" s="147"/>
    </row>
    <row r="26" spans="1:49" ht="21" customHeight="1" x14ac:dyDescent="0.3">
      <c r="A26" s="182" t="s">
        <v>227</v>
      </c>
      <c r="B26" s="117"/>
      <c r="C26" s="183">
        <v>16824</v>
      </c>
      <c r="D26" s="183">
        <v>17070</v>
      </c>
      <c r="E26" s="183">
        <v>17505</v>
      </c>
      <c r="F26" s="184">
        <v>17800</v>
      </c>
      <c r="G26" s="132"/>
      <c r="H26" s="131"/>
      <c r="I26" s="183">
        <v>18010</v>
      </c>
      <c r="J26" s="183">
        <v>18178</v>
      </c>
      <c r="K26" s="183">
        <v>18450</v>
      </c>
      <c r="L26" s="185">
        <v>18755</v>
      </c>
      <c r="M26" s="132"/>
      <c r="N26" s="131"/>
      <c r="O26" s="183">
        <v>21043</v>
      </c>
      <c r="P26" s="183">
        <v>21366</v>
      </c>
      <c r="Q26" s="183">
        <v>21603</v>
      </c>
      <c r="R26" s="185">
        <v>21846.834999999999</v>
      </c>
      <c r="U26" s="318">
        <v>22.088000000000001</v>
      </c>
      <c r="V26" s="183">
        <v>22218</v>
      </c>
      <c r="W26" s="183">
        <v>22470</v>
      </c>
      <c r="X26" s="185">
        <v>22455</v>
      </c>
      <c r="AA26" s="421">
        <v>22643</v>
      </c>
      <c r="AB26" s="183">
        <v>22892</v>
      </c>
      <c r="AC26" s="183">
        <v>23232.94</v>
      </c>
      <c r="AD26" s="185">
        <v>23451</v>
      </c>
      <c r="AG26" s="421">
        <v>23642</v>
      </c>
      <c r="AH26" s="183">
        <v>23863</v>
      </c>
      <c r="AI26" s="183">
        <v>24196</v>
      </c>
      <c r="AJ26" s="185">
        <v>26810</v>
      </c>
      <c r="AK26" s="147"/>
      <c r="AM26" s="421">
        <v>26922</v>
      </c>
      <c r="AN26" s="183">
        <v>27097</v>
      </c>
      <c r="AO26" s="486">
        <v>27031</v>
      </c>
      <c r="AP26" s="185">
        <v>27148.452000000001</v>
      </c>
      <c r="AQ26" s="147"/>
      <c r="AS26" s="421">
        <v>27303.665000000001</v>
      </c>
      <c r="AT26" s="183"/>
      <c r="AU26" s="486"/>
      <c r="AV26" s="185"/>
      <c r="AW26" s="147"/>
    </row>
    <row r="27" spans="1:49" ht="21" customHeight="1" x14ac:dyDescent="0.3">
      <c r="A27" s="69" t="s">
        <v>228</v>
      </c>
      <c r="B27" s="117"/>
      <c r="C27" s="183">
        <v>11529</v>
      </c>
      <c r="D27" s="183">
        <v>11632</v>
      </c>
      <c r="E27" s="183">
        <v>11831</v>
      </c>
      <c r="F27" s="185">
        <v>11958</v>
      </c>
      <c r="G27" s="132"/>
      <c r="H27" s="131"/>
      <c r="I27" s="183">
        <v>12042</v>
      </c>
      <c r="J27" s="183">
        <v>12169</v>
      </c>
      <c r="K27" s="183">
        <v>12336</v>
      </c>
      <c r="L27" s="185">
        <v>12473</v>
      </c>
      <c r="M27" s="132"/>
      <c r="N27" s="131"/>
      <c r="O27" s="183">
        <v>14651</v>
      </c>
      <c r="P27" s="183">
        <v>14764</v>
      </c>
      <c r="Q27" s="183">
        <v>14941</v>
      </c>
      <c r="R27" s="185">
        <v>15067</v>
      </c>
      <c r="U27" s="325">
        <v>15.151</v>
      </c>
      <c r="V27" s="183">
        <v>15261</v>
      </c>
      <c r="W27" s="183">
        <v>15435</v>
      </c>
      <c r="X27" s="185">
        <v>15499</v>
      </c>
      <c r="AA27" s="341">
        <v>15513</v>
      </c>
      <c r="AB27" s="428">
        <v>15600</v>
      </c>
      <c r="AC27" s="183">
        <v>15720.52325</v>
      </c>
      <c r="AD27" s="185">
        <v>15733</v>
      </c>
      <c r="AG27" s="341">
        <v>15735</v>
      </c>
      <c r="AH27" s="183">
        <v>15803</v>
      </c>
      <c r="AI27" s="183">
        <v>15945</v>
      </c>
      <c r="AJ27" s="185">
        <v>18433</v>
      </c>
      <c r="AK27" s="147"/>
      <c r="AM27" s="341">
        <v>18453</v>
      </c>
      <c r="AN27" s="183">
        <v>18501</v>
      </c>
      <c r="AO27" s="183">
        <v>18566</v>
      </c>
      <c r="AP27" s="185">
        <v>18644.609</v>
      </c>
      <c r="AQ27" s="147"/>
      <c r="AS27" s="341">
        <v>18734.467000000001</v>
      </c>
      <c r="AT27" s="183"/>
      <c r="AU27" s="183"/>
      <c r="AV27" s="185"/>
      <c r="AW27" s="147"/>
    </row>
    <row r="28" spans="1:49" ht="21" customHeight="1" x14ac:dyDescent="0.3">
      <c r="A28" s="186" t="s">
        <v>229</v>
      </c>
      <c r="B28" s="117"/>
      <c r="C28" s="183">
        <v>11039</v>
      </c>
      <c r="D28" s="183">
        <v>11171</v>
      </c>
      <c r="E28" s="183">
        <v>11391</v>
      </c>
      <c r="F28" s="185">
        <v>11543</v>
      </c>
      <c r="G28" s="132"/>
      <c r="H28" s="131"/>
      <c r="I28" s="183">
        <v>11656</v>
      </c>
      <c r="J28" s="183">
        <v>11817</v>
      </c>
      <c r="K28" s="183">
        <v>11999</v>
      </c>
      <c r="L28" s="185">
        <v>12149</v>
      </c>
      <c r="M28" s="132"/>
      <c r="N28" s="131"/>
      <c r="O28" s="183">
        <v>14345</v>
      </c>
      <c r="P28" s="183">
        <v>14462</v>
      </c>
      <c r="Q28" s="183">
        <v>14641</v>
      </c>
      <c r="R28" s="185">
        <v>14774</v>
      </c>
      <c r="U28" s="341">
        <v>14871</v>
      </c>
      <c r="V28" s="183">
        <v>14966</v>
      </c>
      <c r="W28" s="183">
        <v>15141</v>
      </c>
      <c r="X28" s="185">
        <v>15222</v>
      </c>
      <c r="AA28" s="341">
        <v>15249</v>
      </c>
      <c r="AB28" s="183">
        <v>15331</v>
      </c>
      <c r="AC28" s="183">
        <v>15439</v>
      </c>
      <c r="AD28" s="185">
        <v>15510</v>
      </c>
      <c r="AG28" s="341">
        <v>15527</v>
      </c>
      <c r="AH28" s="183">
        <v>15586</v>
      </c>
      <c r="AI28" s="183">
        <v>15756</v>
      </c>
      <c r="AJ28" s="185">
        <v>18276</v>
      </c>
      <c r="AK28" s="147"/>
      <c r="AM28" s="341">
        <v>18339</v>
      </c>
      <c r="AN28" s="183">
        <v>18381</v>
      </c>
      <c r="AO28" s="486">
        <v>18506</v>
      </c>
      <c r="AP28" s="185">
        <v>18592.032999999999</v>
      </c>
      <c r="AQ28" s="147"/>
      <c r="AS28" s="341">
        <v>18682.603999999999</v>
      </c>
      <c r="AT28" s="183"/>
      <c r="AU28" s="486"/>
      <c r="AV28" s="185"/>
      <c r="AW28" s="147"/>
    </row>
    <row r="29" spans="1:49" ht="21" customHeight="1" x14ac:dyDescent="0.3">
      <c r="A29" s="69" t="s">
        <v>230</v>
      </c>
      <c r="B29" s="117"/>
      <c r="C29" s="187" t="s">
        <v>231</v>
      </c>
      <c r="D29" s="187" t="s">
        <v>232</v>
      </c>
      <c r="E29" s="187" t="s">
        <v>233</v>
      </c>
      <c r="F29" s="188" t="s">
        <v>234</v>
      </c>
      <c r="G29" s="132"/>
      <c r="H29" s="131"/>
      <c r="I29" s="187" t="s">
        <v>235</v>
      </c>
      <c r="J29" s="189" t="s">
        <v>236</v>
      </c>
      <c r="K29" s="189" t="s">
        <v>237</v>
      </c>
      <c r="L29" s="190" t="s">
        <v>238</v>
      </c>
      <c r="M29" s="191"/>
      <c r="N29" s="192"/>
      <c r="O29" s="189" t="s">
        <v>238</v>
      </c>
      <c r="P29" s="189" t="s">
        <v>238</v>
      </c>
      <c r="Q29" s="189" t="s">
        <v>239</v>
      </c>
      <c r="R29" s="190" t="s">
        <v>101</v>
      </c>
      <c r="U29" s="319" t="s">
        <v>107</v>
      </c>
      <c r="V29" s="70" t="s">
        <v>107</v>
      </c>
      <c r="W29" s="70" t="s">
        <v>107</v>
      </c>
      <c r="X29" s="190" t="s">
        <v>107</v>
      </c>
      <c r="AA29" s="319" t="s">
        <v>107</v>
      </c>
      <c r="AB29" s="70" t="s">
        <v>107</v>
      </c>
      <c r="AC29" s="70" t="s">
        <v>107</v>
      </c>
      <c r="AD29" s="190" t="s">
        <v>107</v>
      </c>
      <c r="AG29" s="319" t="s">
        <v>107</v>
      </c>
      <c r="AH29" s="70" t="s">
        <v>107</v>
      </c>
      <c r="AI29" s="70" t="s">
        <v>107</v>
      </c>
      <c r="AJ29" s="190" t="s">
        <v>107</v>
      </c>
      <c r="AK29" s="147"/>
      <c r="AM29" s="464"/>
      <c r="AN29" s="417"/>
      <c r="AO29" s="417"/>
      <c r="AP29" s="465"/>
      <c r="AQ29" s="147"/>
      <c r="AS29" s="464"/>
      <c r="AT29" s="417"/>
      <c r="AU29" s="417"/>
      <c r="AV29" s="465"/>
      <c r="AW29" s="147"/>
    </row>
    <row r="30" spans="1:49" ht="21" customHeight="1" x14ac:dyDescent="0.3">
      <c r="A30" s="69" t="s">
        <v>390</v>
      </c>
      <c r="B30" s="117"/>
      <c r="C30" s="187" t="s">
        <v>107</v>
      </c>
      <c r="D30" s="187" t="s">
        <v>107</v>
      </c>
      <c r="E30" s="187" t="s">
        <v>107</v>
      </c>
      <c r="F30" s="188" t="s">
        <v>107</v>
      </c>
      <c r="G30" s="132"/>
      <c r="H30" s="131"/>
      <c r="I30" s="187" t="s">
        <v>107</v>
      </c>
      <c r="J30" s="187" t="s">
        <v>107</v>
      </c>
      <c r="K30" s="187" t="s">
        <v>107</v>
      </c>
      <c r="L30" s="188" t="s">
        <v>107</v>
      </c>
      <c r="M30" s="191"/>
      <c r="N30" s="192"/>
      <c r="O30" s="189" t="s">
        <v>236</v>
      </c>
      <c r="P30" s="189" t="s">
        <v>240</v>
      </c>
      <c r="Q30" s="189" t="s">
        <v>232</v>
      </c>
      <c r="R30" s="190" t="s">
        <v>237</v>
      </c>
      <c r="U30" s="72" t="s">
        <v>237</v>
      </c>
      <c r="V30" s="70" t="s">
        <v>232</v>
      </c>
      <c r="W30" s="70" t="s">
        <v>234</v>
      </c>
      <c r="X30" s="190" t="s">
        <v>234</v>
      </c>
      <c r="AA30" s="72" t="s">
        <v>234</v>
      </c>
      <c r="AB30" s="70" t="s">
        <v>234</v>
      </c>
      <c r="AC30" s="70" t="s">
        <v>238</v>
      </c>
      <c r="AD30" s="190" t="s">
        <v>234</v>
      </c>
      <c r="AG30" s="72" t="s">
        <v>234</v>
      </c>
      <c r="AH30" s="70" t="s">
        <v>234</v>
      </c>
      <c r="AI30" s="70" t="s">
        <v>235</v>
      </c>
      <c r="AJ30" s="190" t="s">
        <v>240</v>
      </c>
      <c r="AK30" s="147"/>
      <c r="AM30" s="72" t="s">
        <v>395</v>
      </c>
      <c r="AN30" s="70" t="s">
        <v>402</v>
      </c>
      <c r="AO30" s="70" t="s">
        <v>415</v>
      </c>
      <c r="AP30" s="190" t="s">
        <v>415</v>
      </c>
      <c r="AQ30" s="147"/>
      <c r="AS30" s="72" t="s">
        <v>107</v>
      </c>
      <c r="AT30" s="70"/>
      <c r="AU30" s="70"/>
      <c r="AV30" s="190"/>
      <c r="AW30" s="147"/>
    </row>
    <row r="31" spans="1:49" ht="21" customHeight="1" x14ac:dyDescent="0.3">
      <c r="A31" s="69" t="s">
        <v>396</v>
      </c>
      <c r="B31" s="117"/>
      <c r="C31" s="187"/>
      <c r="D31" s="187"/>
      <c r="E31" s="187"/>
      <c r="F31" s="188"/>
      <c r="G31" s="132"/>
      <c r="H31" s="131"/>
      <c r="I31" s="466"/>
      <c r="J31" s="466"/>
      <c r="K31" s="466"/>
      <c r="L31" s="465"/>
      <c r="M31" s="191"/>
      <c r="N31" s="192"/>
      <c r="O31" s="466"/>
      <c r="P31" s="466"/>
      <c r="Q31" s="466"/>
      <c r="R31" s="465"/>
      <c r="U31" s="416"/>
      <c r="V31" s="417"/>
      <c r="W31" s="417"/>
      <c r="X31" s="465"/>
      <c r="AA31" s="416"/>
      <c r="AB31" s="417"/>
      <c r="AC31" s="417"/>
      <c r="AD31" s="465"/>
      <c r="AG31" s="416"/>
      <c r="AH31" s="417"/>
      <c r="AI31" s="417"/>
      <c r="AJ31" s="465"/>
      <c r="AK31" s="147"/>
      <c r="AM31" s="72" t="s">
        <v>397</v>
      </c>
      <c r="AN31" s="70" t="s">
        <v>408</v>
      </c>
      <c r="AO31" s="70" t="s">
        <v>408</v>
      </c>
      <c r="AP31" s="190" t="s">
        <v>408</v>
      </c>
      <c r="AQ31" s="147"/>
      <c r="AS31" s="72" t="s">
        <v>438</v>
      </c>
      <c r="AT31" s="70"/>
      <c r="AU31" s="70"/>
      <c r="AV31" s="190"/>
      <c r="AW31" s="147"/>
    </row>
    <row r="32" spans="1:49" ht="21" customHeight="1" x14ac:dyDescent="0.3">
      <c r="A32" s="69" t="s">
        <v>241</v>
      </c>
      <c r="B32" s="117"/>
      <c r="C32" s="187" t="s">
        <v>107</v>
      </c>
      <c r="D32" s="187" t="s">
        <v>107</v>
      </c>
      <c r="E32" s="187" t="s">
        <v>107</v>
      </c>
      <c r="F32" s="188" t="s">
        <v>107</v>
      </c>
      <c r="G32" s="132"/>
      <c r="H32" s="131"/>
      <c r="I32" s="187" t="s">
        <v>235</v>
      </c>
      <c r="J32" s="187" t="s">
        <v>234</v>
      </c>
      <c r="K32" s="187" t="s">
        <v>242</v>
      </c>
      <c r="L32" s="188" t="s">
        <v>98</v>
      </c>
      <c r="M32" s="191"/>
      <c r="N32" s="192"/>
      <c r="O32" s="189" t="s">
        <v>101</v>
      </c>
      <c r="P32" s="189" t="s">
        <v>98</v>
      </c>
      <c r="Q32" s="189" t="s">
        <v>243</v>
      </c>
      <c r="R32" s="190" t="s">
        <v>100</v>
      </c>
      <c r="U32" s="319" t="s">
        <v>107</v>
      </c>
      <c r="V32" s="70" t="s">
        <v>107</v>
      </c>
      <c r="W32" s="70" t="s">
        <v>107</v>
      </c>
      <c r="X32" s="190" t="s">
        <v>107</v>
      </c>
      <c r="AA32" s="319" t="s">
        <v>107</v>
      </c>
      <c r="AB32" s="70" t="s">
        <v>107</v>
      </c>
      <c r="AC32" s="70" t="s">
        <v>107</v>
      </c>
      <c r="AD32" s="190" t="s">
        <v>107</v>
      </c>
      <c r="AG32" s="319" t="s">
        <v>107</v>
      </c>
      <c r="AH32" s="70" t="s">
        <v>107</v>
      </c>
      <c r="AI32" s="70" t="s">
        <v>107</v>
      </c>
      <c r="AJ32" s="190" t="s">
        <v>107</v>
      </c>
      <c r="AK32" s="147"/>
      <c r="AM32" s="464"/>
      <c r="AN32" s="417"/>
      <c r="AO32" s="417"/>
      <c r="AP32" s="465"/>
      <c r="AQ32" s="147"/>
      <c r="AS32" s="464"/>
      <c r="AT32" s="417"/>
      <c r="AU32" s="417"/>
      <c r="AV32" s="465"/>
      <c r="AW32" s="147"/>
    </row>
    <row r="33" spans="1:49" ht="21" customHeight="1" x14ac:dyDescent="0.3">
      <c r="A33" s="69" t="s">
        <v>244</v>
      </c>
      <c r="B33" s="117"/>
      <c r="C33" s="187" t="s">
        <v>107</v>
      </c>
      <c r="D33" s="187" t="s">
        <v>107</v>
      </c>
      <c r="E33" s="187" t="s">
        <v>107</v>
      </c>
      <c r="F33" s="188" t="s">
        <v>107</v>
      </c>
      <c r="G33" s="132"/>
      <c r="H33" s="131"/>
      <c r="I33" s="187" t="s">
        <v>107</v>
      </c>
      <c r="J33" s="187" t="s">
        <v>107</v>
      </c>
      <c r="K33" s="187" t="s">
        <v>107</v>
      </c>
      <c r="L33" s="188" t="s">
        <v>107</v>
      </c>
      <c r="M33" s="191"/>
      <c r="N33" s="192"/>
      <c r="O33" s="189" t="s">
        <v>232</v>
      </c>
      <c r="P33" s="189" t="s">
        <v>235</v>
      </c>
      <c r="Q33" s="189" t="s">
        <v>238</v>
      </c>
      <c r="R33" s="190" t="s">
        <v>238</v>
      </c>
      <c r="U33" s="72" t="s">
        <v>234</v>
      </c>
      <c r="V33" s="70" t="s">
        <v>238</v>
      </c>
      <c r="W33" s="70" t="s">
        <v>239</v>
      </c>
      <c r="X33" s="190" t="s">
        <v>239</v>
      </c>
      <c r="AA33" s="319" t="s">
        <v>107</v>
      </c>
      <c r="AB33" s="70" t="s">
        <v>107</v>
      </c>
      <c r="AC33" s="70" t="s">
        <v>107</v>
      </c>
      <c r="AD33" s="190" t="s">
        <v>107</v>
      </c>
      <c r="AG33" s="319" t="s">
        <v>107</v>
      </c>
      <c r="AH33" s="70" t="s">
        <v>107</v>
      </c>
      <c r="AI33" s="70" t="s">
        <v>107</v>
      </c>
      <c r="AJ33" s="190" t="s">
        <v>107</v>
      </c>
      <c r="AK33" s="147"/>
      <c r="AM33" s="464"/>
      <c r="AN33" s="417"/>
      <c r="AO33" s="417"/>
      <c r="AP33" s="465"/>
      <c r="AQ33" s="147"/>
      <c r="AS33" s="464"/>
      <c r="AT33" s="417"/>
      <c r="AU33" s="417"/>
      <c r="AV33" s="465"/>
      <c r="AW33" s="147"/>
    </row>
    <row r="34" spans="1:49" ht="21" customHeight="1" x14ac:dyDescent="0.3">
      <c r="A34" s="69" t="s">
        <v>245</v>
      </c>
      <c r="B34" s="117"/>
      <c r="C34" s="21">
        <v>3735</v>
      </c>
      <c r="D34" s="21">
        <v>3770</v>
      </c>
      <c r="E34" s="21">
        <v>3831</v>
      </c>
      <c r="F34" s="149">
        <v>3916</v>
      </c>
      <c r="G34" s="132"/>
      <c r="H34" s="131"/>
      <c r="I34" s="21">
        <v>3964</v>
      </c>
      <c r="J34" s="21">
        <v>3989</v>
      </c>
      <c r="K34" s="21">
        <v>4053</v>
      </c>
      <c r="L34" s="149">
        <v>4163</v>
      </c>
      <c r="M34" s="132"/>
      <c r="N34" s="131"/>
      <c r="O34" s="21">
        <v>4260</v>
      </c>
      <c r="P34" s="21">
        <v>4294</v>
      </c>
      <c r="Q34" s="21">
        <v>4367</v>
      </c>
      <c r="R34" s="149">
        <v>4441</v>
      </c>
      <c r="U34" s="314">
        <v>4.492</v>
      </c>
      <c r="V34" s="21">
        <v>4521</v>
      </c>
      <c r="W34" s="332">
        <v>4595</v>
      </c>
      <c r="X34" s="149">
        <v>4670</v>
      </c>
      <c r="AA34" s="59">
        <v>4716</v>
      </c>
      <c r="AB34" s="21">
        <v>4756</v>
      </c>
      <c r="AC34" s="332">
        <v>4836.9260000000004</v>
      </c>
      <c r="AD34" s="149">
        <v>4902</v>
      </c>
      <c r="AG34" s="59">
        <v>4940</v>
      </c>
      <c r="AH34" s="21">
        <v>4972</v>
      </c>
      <c r="AI34" s="332">
        <v>5054</v>
      </c>
      <c r="AJ34" s="149">
        <v>5165</v>
      </c>
      <c r="AK34" s="147"/>
      <c r="AM34" s="59">
        <v>5233</v>
      </c>
      <c r="AN34" s="21">
        <v>5269</v>
      </c>
      <c r="AO34" s="512">
        <v>5348</v>
      </c>
      <c r="AP34" s="149">
        <v>5431.5339999999997</v>
      </c>
      <c r="AQ34" s="147"/>
      <c r="AS34" s="59">
        <v>5478.893</v>
      </c>
      <c r="AT34" s="21"/>
      <c r="AU34" s="512"/>
      <c r="AV34" s="149"/>
      <c r="AW34" s="147"/>
    </row>
    <row r="35" spans="1:49" ht="21" customHeight="1" x14ac:dyDescent="0.3">
      <c r="A35" s="69" t="s">
        <v>246</v>
      </c>
      <c r="B35" s="117"/>
      <c r="C35" s="193">
        <v>663</v>
      </c>
      <c r="D35" s="193">
        <v>745</v>
      </c>
      <c r="E35" s="193">
        <v>855</v>
      </c>
      <c r="F35" s="194">
        <v>996</v>
      </c>
      <c r="G35" s="132"/>
      <c r="H35" s="131"/>
      <c r="I35" s="21">
        <v>1113</v>
      </c>
      <c r="J35" s="21">
        <v>1206</v>
      </c>
      <c r="K35" s="21">
        <v>1375</v>
      </c>
      <c r="L35" s="195">
        <v>1600</v>
      </c>
      <c r="M35" s="132"/>
      <c r="N35" s="131"/>
      <c r="O35" s="21">
        <v>1790</v>
      </c>
      <c r="P35" s="21">
        <v>1946</v>
      </c>
      <c r="Q35" s="21">
        <v>2117</v>
      </c>
      <c r="R35" s="149">
        <v>2318</v>
      </c>
      <c r="U35" s="314">
        <v>2.4910000000000001</v>
      </c>
      <c r="V35" s="21">
        <v>2634</v>
      </c>
      <c r="W35" s="21">
        <v>2791</v>
      </c>
      <c r="X35" s="149">
        <v>2993</v>
      </c>
      <c r="AA35" s="59">
        <v>3141</v>
      </c>
      <c r="AB35" s="21">
        <v>3262.8449999999998</v>
      </c>
      <c r="AC35" s="21">
        <v>3417</v>
      </c>
      <c r="AD35" s="149">
        <v>3567</v>
      </c>
      <c r="AG35" s="59">
        <v>3701</v>
      </c>
      <c r="AH35" s="21">
        <v>3816</v>
      </c>
      <c r="AI35" s="21">
        <v>3975</v>
      </c>
      <c r="AJ35" s="149">
        <v>4182</v>
      </c>
      <c r="AK35" s="147"/>
      <c r="AM35" s="59">
        <v>4331</v>
      </c>
      <c r="AN35" s="21">
        <v>4426</v>
      </c>
      <c r="AO35" s="480">
        <v>4554</v>
      </c>
      <c r="AP35" s="149">
        <v>4692.8</v>
      </c>
      <c r="AQ35" s="147"/>
      <c r="AS35" s="59">
        <v>4781.7740000000003</v>
      </c>
      <c r="AT35" s="21"/>
      <c r="AU35" s="480"/>
      <c r="AV35" s="149"/>
      <c r="AW35" s="147"/>
    </row>
    <row r="36" spans="1:49" ht="21" customHeight="1" x14ac:dyDescent="0.3">
      <c r="A36" s="69" t="s">
        <v>247</v>
      </c>
      <c r="B36" s="316"/>
      <c r="C36" s="187" t="s">
        <v>248</v>
      </c>
      <c r="D36" s="187" t="s">
        <v>249</v>
      </c>
      <c r="E36" s="187" t="s">
        <v>250</v>
      </c>
      <c r="F36" s="188" t="s">
        <v>251</v>
      </c>
      <c r="G36" s="315"/>
      <c r="H36" s="198"/>
      <c r="I36" s="187" t="s">
        <v>252</v>
      </c>
      <c r="J36" s="187" t="s">
        <v>253</v>
      </c>
      <c r="K36" s="187" t="s">
        <v>254</v>
      </c>
      <c r="L36" s="188" t="s">
        <v>255</v>
      </c>
      <c r="M36" s="315"/>
      <c r="N36" s="198"/>
      <c r="O36" s="187" t="s">
        <v>256</v>
      </c>
      <c r="P36" s="187" t="s">
        <v>257</v>
      </c>
      <c r="Q36" s="187" t="s">
        <v>256</v>
      </c>
      <c r="R36" s="188" t="s">
        <v>255</v>
      </c>
      <c r="T36" s="85"/>
      <c r="U36" s="320" t="s">
        <v>107</v>
      </c>
      <c r="V36" s="70" t="s">
        <v>107</v>
      </c>
      <c r="W36" s="70" t="s">
        <v>107</v>
      </c>
      <c r="X36" s="188" t="s">
        <v>107</v>
      </c>
      <c r="AA36" s="319" t="s">
        <v>107</v>
      </c>
      <c r="AB36" s="70" t="s">
        <v>107</v>
      </c>
      <c r="AC36" s="70" t="s">
        <v>107</v>
      </c>
      <c r="AD36" s="188" t="s">
        <v>107</v>
      </c>
      <c r="AG36" s="319" t="s">
        <v>345</v>
      </c>
      <c r="AH36" s="70" t="s">
        <v>107</v>
      </c>
      <c r="AI36" s="70" t="s">
        <v>107</v>
      </c>
      <c r="AJ36" s="190" t="s">
        <v>107</v>
      </c>
      <c r="AK36" s="147"/>
      <c r="AM36" s="464"/>
      <c r="AN36" s="417"/>
      <c r="AO36" s="417"/>
      <c r="AP36" s="465"/>
      <c r="AQ36" s="147"/>
      <c r="AS36" s="464"/>
      <c r="AT36" s="417"/>
      <c r="AU36" s="417"/>
      <c r="AV36" s="465"/>
      <c r="AW36" s="147"/>
    </row>
    <row r="37" spans="1:49" ht="21" customHeight="1" x14ac:dyDescent="0.3">
      <c r="A37" s="60" t="s">
        <v>258</v>
      </c>
      <c r="B37" s="316"/>
      <c r="C37" s="317" t="s">
        <v>107</v>
      </c>
      <c r="D37" s="196" t="s">
        <v>107</v>
      </c>
      <c r="E37" s="196" t="s">
        <v>107</v>
      </c>
      <c r="F37" s="197" t="s">
        <v>107</v>
      </c>
      <c r="G37" s="315"/>
      <c r="H37" s="198"/>
      <c r="I37" s="317" t="s">
        <v>107</v>
      </c>
      <c r="J37" s="196" t="s">
        <v>107</v>
      </c>
      <c r="K37" s="196" t="s">
        <v>107</v>
      </c>
      <c r="L37" s="197" t="s">
        <v>107</v>
      </c>
      <c r="M37" s="315"/>
      <c r="N37" s="198"/>
      <c r="O37" s="317" t="s">
        <v>259</v>
      </c>
      <c r="P37" s="196" t="s">
        <v>260</v>
      </c>
      <c r="Q37" s="196" t="s">
        <v>259</v>
      </c>
      <c r="R37" s="197" t="s">
        <v>261</v>
      </c>
      <c r="T37" s="85"/>
      <c r="U37" s="75" t="s">
        <v>255</v>
      </c>
      <c r="V37" s="73" t="s">
        <v>262</v>
      </c>
      <c r="W37" s="73" t="s">
        <v>263</v>
      </c>
      <c r="X37" s="197" t="s">
        <v>271</v>
      </c>
      <c r="AA37" s="75" t="s">
        <v>302</v>
      </c>
      <c r="AB37" s="73" t="s">
        <v>316</v>
      </c>
      <c r="AC37" s="73" t="s">
        <v>325</v>
      </c>
      <c r="AD37" s="197" t="s">
        <v>340</v>
      </c>
      <c r="AG37" s="75" t="s">
        <v>346</v>
      </c>
      <c r="AH37" s="73" t="s">
        <v>361</v>
      </c>
      <c r="AI37" s="73" t="s">
        <v>371</v>
      </c>
      <c r="AJ37" s="197" t="s">
        <v>383</v>
      </c>
      <c r="AK37" s="147"/>
      <c r="AM37" s="75" t="s">
        <v>371</v>
      </c>
      <c r="AN37" s="73" t="s">
        <v>361</v>
      </c>
      <c r="AO37" s="73" t="s">
        <v>383</v>
      </c>
      <c r="AP37" s="197" t="s">
        <v>429</v>
      </c>
      <c r="AQ37" s="147"/>
      <c r="AS37" s="75" t="s">
        <v>439</v>
      </c>
      <c r="AT37" s="73"/>
      <c r="AU37" s="73"/>
      <c r="AV37" s="197"/>
      <c r="AW37" s="147"/>
    </row>
    <row r="38" spans="1:49" ht="15" customHeight="1" x14ac:dyDescent="0.3"/>
    <row r="39" spans="1:49" ht="31.5" customHeight="1" x14ac:dyDescent="0.3">
      <c r="A39" s="550" t="s">
        <v>264</v>
      </c>
      <c r="B39" s="550"/>
      <c r="C39" s="550"/>
      <c r="D39" s="550"/>
      <c r="E39" s="550"/>
      <c r="F39" s="550"/>
    </row>
    <row r="40" spans="1:49" ht="33.75" customHeight="1" x14ac:dyDescent="0.3">
      <c r="A40" s="550" t="s">
        <v>265</v>
      </c>
      <c r="B40" s="550"/>
      <c r="C40" s="550"/>
      <c r="D40" s="550"/>
      <c r="E40" s="550"/>
      <c r="F40" s="550"/>
      <c r="U40" s="339"/>
      <c r="V40" s="339"/>
      <c r="W40" s="339"/>
      <c r="X40" s="339"/>
      <c r="AA40" s="339"/>
      <c r="AB40" s="339"/>
      <c r="AC40" s="339"/>
      <c r="AD40" s="339"/>
    </row>
    <row r="41" spans="1:49" ht="43.5" customHeight="1" x14ac:dyDescent="0.3">
      <c r="A41" s="550" t="s">
        <v>266</v>
      </c>
      <c r="B41" s="550"/>
      <c r="C41" s="550"/>
      <c r="D41" s="550"/>
      <c r="E41" s="550"/>
      <c r="F41" s="550"/>
    </row>
    <row r="42" spans="1:49" ht="36" customHeight="1" x14ac:dyDescent="0.3">
      <c r="A42" s="550" t="s">
        <v>267</v>
      </c>
      <c r="B42" s="550"/>
      <c r="C42" s="550"/>
      <c r="D42" s="550"/>
      <c r="E42" s="550"/>
      <c r="F42" s="550"/>
      <c r="U42" s="339"/>
      <c r="V42" s="339"/>
      <c r="W42" s="339"/>
      <c r="X42" s="339"/>
      <c r="AA42" s="339"/>
      <c r="AB42" s="339"/>
      <c r="AC42" s="339"/>
      <c r="AD42" s="339"/>
    </row>
    <row r="43" spans="1:49" ht="34.5" customHeight="1" x14ac:dyDescent="0.3">
      <c r="A43" s="550" t="s">
        <v>268</v>
      </c>
      <c r="B43" s="550"/>
      <c r="C43" s="550"/>
      <c r="D43" s="550"/>
      <c r="E43" s="550"/>
      <c r="F43" s="550"/>
      <c r="U43" s="339"/>
      <c r="V43" s="339"/>
      <c r="W43" s="339"/>
      <c r="X43" s="339"/>
      <c r="AA43" s="339"/>
      <c r="AB43" s="339"/>
      <c r="AC43" s="339"/>
      <c r="AD43" s="339"/>
    </row>
    <row r="44" spans="1:49" x14ac:dyDescent="0.3">
      <c r="A44" s="128" t="s">
        <v>144</v>
      </c>
    </row>
    <row r="45" spans="1:49" x14ac:dyDescent="0.3">
      <c r="A45" s="128" t="s">
        <v>145</v>
      </c>
      <c r="I45" s="340"/>
      <c r="J45" s="340"/>
      <c r="K45" s="340"/>
      <c r="L45" s="340"/>
      <c r="O45" s="340"/>
      <c r="P45" s="340"/>
      <c r="Q45" s="340"/>
      <c r="R45" s="340"/>
    </row>
    <row r="48" spans="1:49" x14ac:dyDescent="0.3">
      <c r="K48" s="339"/>
      <c r="Q48" s="339"/>
      <c r="W48" s="339"/>
      <c r="AC48" s="339"/>
    </row>
    <row r="51" spans="2:29" x14ac:dyDescent="0.3">
      <c r="B51" s="199"/>
      <c r="C51" s="200"/>
      <c r="D51" s="200"/>
      <c r="E51" s="200"/>
      <c r="F51" s="200"/>
      <c r="G51" s="200"/>
      <c r="H51" s="144"/>
      <c r="I51" s="200"/>
      <c r="J51" s="200"/>
      <c r="K51" s="339"/>
      <c r="L51" s="200"/>
      <c r="M51" s="200"/>
      <c r="N51" s="144"/>
      <c r="O51" s="200"/>
      <c r="P51" s="200"/>
      <c r="Q51" s="339"/>
      <c r="R51" s="200"/>
      <c r="W51" s="339"/>
      <c r="AC51" s="339"/>
    </row>
  </sheetData>
  <mergeCells count="21">
    <mergeCell ref="AS4:AW4"/>
    <mergeCell ref="AS24:AV24"/>
    <mergeCell ref="AG24:AJ24"/>
    <mergeCell ref="A41:F41"/>
    <mergeCell ref="A42:F42"/>
    <mergeCell ref="AM4:AQ4"/>
    <mergeCell ref="AM24:AP24"/>
    <mergeCell ref="AG4:AK4"/>
    <mergeCell ref="A43:F43"/>
    <mergeCell ref="A39:F39"/>
    <mergeCell ref="A40:F40"/>
    <mergeCell ref="AA4:AE4"/>
    <mergeCell ref="AA24:AD24"/>
    <mergeCell ref="U24:X24"/>
    <mergeCell ref="C4:G4"/>
    <mergeCell ref="I4:M4"/>
    <mergeCell ref="O4:S4"/>
    <mergeCell ref="U4:Y4"/>
    <mergeCell ref="C24:F24"/>
    <mergeCell ref="I24:L24"/>
    <mergeCell ref="O24:R24"/>
  </mergeCells>
  <pageMargins left="0" right="0" top="0" bottom="0" header="0" footer="0"/>
  <pageSetup paperSize="9" scale="57" orientation="landscape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AW21"/>
  <sheetViews>
    <sheetView showGridLines="0" zoomScale="85" zoomScaleNormal="85" workbookViewId="0">
      <selection activeCell="AS21" sqref="AS21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5703125" style="129" hidden="1" customWidth="1" outlineLevel="1"/>
    <col min="8" max="8" width="1.7109375" style="129" hidden="1" customWidth="1" outlineLevel="1"/>
    <col min="9" max="13" width="12.5703125" style="129" hidden="1" customWidth="1" outlineLevel="1"/>
    <col min="14" max="14" width="1.7109375" style="129" hidden="1" customWidth="1" outlineLevel="1"/>
    <col min="15" max="19" width="12.5703125" style="129" hidden="1" customWidth="1" outlineLevel="1"/>
    <col min="20" max="20" width="1.7109375" style="129" hidden="1" customWidth="1" outlineLevel="1"/>
    <col min="21" max="25" width="12.5703125" style="129" hidden="1" customWidth="1" outlineLevel="1"/>
    <col min="26" max="26" width="1.85546875" hidden="1" customWidth="1" outlineLevel="1"/>
    <col min="27" max="27" width="11.42578125" hidden="1" customWidth="1" outlineLevel="1" collapsed="1"/>
    <col min="28" max="31" width="11.42578125" hidden="1" customWidth="1" outlineLevel="1"/>
    <col min="32" max="32" width="2.140625" hidden="1" customWidth="1" outlineLevel="1"/>
    <col min="33" max="33" width="11.42578125" customWidth="1" collapsed="1"/>
    <col min="34" max="37" width="11.42578125" customWidth="1"/>
    <col min="38" max="38" width="2.42578125" customWidth="1"/>
    <col min="44" max="44" width="2.42578125" customWidth="1"/>
  </cols>
  <sheetData>
    <row r="1" spans="1:49" x14ac:dyDescent="0.3">
      <c r="A1" s="7" t="s">
        <v>185</v>
      </c>
    </row>
    <row r="2" spans="1:49" x14ac:dyDescent="0.3">
      <c r="A2" s="7"/>
    </row>
    <row r="3" spans="1:49" ht="19.5" thickBot="1" x14ac:dyDescent="0.35">
      <c r="A3" s="80" t="s">
        <v>66</v>
      </c>
    </row>
    <row r="4" spans="1:49" ht="19.5" thickBot="1" x14ac:dyDescent="0.35">
      <c r="C4" s="530">
        <v>2019</v>
      </c>
      <c r="D4" s="528"/>
      <c r="E4" s="528"/>
      <c r="F4" s="528"/>
      <c r="G4" s="529"/>
      <c r="I4" s="532">
        <v>2020</v>
      </c>
      <c r="J4" s="533"/>
      <c r="K4" s="533"/>
      <c r="L4" s="533"/>
      <c r="M4" s="534"/>
      <c r="O4" s="532">
        <v>2021</v>
      </c>
      <c r="P4" s="533"/>
      <c r="Q4" s="533"/>
      <c r="R4" s="533"/>
      <c r="S4" s="534"/>
      <c r="U4" s="532">
        <v>2022</v>
      </c>
      <c r="V4" s="533"/>
      <c r="W4" s="533"/>
      <c r="X4" s="533"/>
      <c r="Y4" s="534"/>
      <c r="AA4" s="532">
        <v>2023</v>
      </c>
      <c r="AB4" s="533"/>
      <c r="AC4" s="533"/>
      <c r="AD4" s="533"/>
      <c r="AE4" s="534"/>
      <c r="AG4" s="532">
        <v>2024</v>
      </c>
      <c r="AH4" s="533"/>
      <c r="AI4" s="533"/>
      <c r="AJ4" s="533"/>
      <c r="AK4" s="534"/>
      <c r="AM4" s="532">
        <v>2025</v>
      </c>
      <c r="AN4" s="533"/>
      <c r="AO4" s="533"/>
      <c r="AP4" s="533"/>
      <c r="AQ4" s="534"/>
      <c r="AS4" s="532">
        <v>2026</v>
      </c>
      <c r="AT4" s="533"/>
      <c r="AU4" s="533"/>
      <c r="AV4" s="533"/>
      <c r="AW4" s="534"/>
    </row>
    <row r="5" spans="1:49" ht="19.5" thickBot="1" x14ac:dyDescent="0.35">
      <c r="A5" s="9" t="s">
        <v>4</v>
      </c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147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147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147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  <c r="AS5" s="14" t="s">
        <v>18</v>
      </c>
      <c r="AT5" s="12" t="s">
        <v>19</v>
      </c>
      <c r="AU5" s="12" t="s">
        <v>20</v>
      </c>
      <c r="AV5" s="12" t="s">
        <v>21</v>
      </c>
      <c r="AW5" s="15" t="s">
        <v>22</v>
      </c>
    </row>
    <row r="6" spans="1:49" ht="21" customHeight="1" x14ac:dyDescent="0.3">
      <c r="A6" s="16" t="s">
        <v>23</v>
      </c>
      <c r="B6" s="118"/>
      <c r="C6" s="155">
        <v>554</v>
      </c>
      <c r="D6" s="155">
        <v>591</v>
      </c>
      <c r="E6" s="155">
        <v>470</v>
      </c>
      <c r="F6" s="155">
        <v>722</v>
      </c>
      <c r="G6" s="156">
        <v>2337</v>
      </c>
      <c r="H6" s="132"/>
      <c r="I6" s="157">
        <v>494</v>
      </c>
      <c r="J6" s="155">
        <v>390</v>
      </c>
      <c r="K6" s="155">
        <v>477</v>
      </c>
      <c r="L6" s="155">
        <v>721</v>
      </c>
      <c r="M6" s="158">
        <v>2082</v>
      </c>
      <c r="N6" s="132"/>
      <c r="O6" s="157">
        <v>510</v>
      </c>
      <c r="P6" s="155">
        <v>619</v>
      </c>
      <c r="Q6" s="155">
        <v>522</v>
      </c>
      <c r="R6" s="155">
        <v>776</v>
      </c>
      <c r="S6" s="158">
        <v>2427</v>
      </c>
      <c r="T6" s="132"/>
      <c r="U6" s="157">
        <v>561</v>
      </c>
      <c r="V6" s="159">
        <v>626</v>
      </c>
      <c r="W6" s="159">
        <v>553</v>
      </c>
      <c r="X6" s="155">
        <v>768</v>
      </c>
      <c r="Y6" s="158">
        <v>2508</v>
      </c>
      <c r="AA6" s="157">
        <v>480</v>
      </c>
      <c r="AB6" s="159">
        <v>558</v>
      </c>
      <c r="AC6" s="159">
        <v>510</v>
      </c>
      <c r="AD6" s="155">
        <v>750</v>
      </c>
      <c r="AE6" s="158">
        <v>2297</v>
      </c>
      <c r="AG6" s="157">
        <v>512</v>
      </c>
      <c r="AH6" s="159">
        <v>592</v>
      </c>
      <c r="AI6" s="159">
        <v>487</v>
      </c>
      <c r="AJ6" s="155">
        <v>765</v>
      </c>
      <c r="AK6" s="158">
        <v>2356</v>
      </c>
      <c r="AM6" s="157">
        <v>520</v>
      </c>
      <c r="AN6" s="159">
        <v>583</v>
      </c>
      <c r="AO6" s="505">
        <v>495</v>
      </c>
      <c r="AP6" s="155">
        <v>699</v>
      </c>
      <c r="AQ6" s="158">
        <v>2297</v>
      </c>
      <c r="AS6" s="157">
        <v>472</v>
      </c>
      <c r="AT6" s="159"/>
      <c r="AU6" s="505"/>
      <c r="AV6" s="155"/>
      <c r="AW6" s="158"/>
    </row>
    <row r="7" spans="1:49" ht="21" customHeight="1" x14ac:dyDescent="0.25">
      <c r="A7" s="29" t="s">
        <v>274</v>
      </c>
      <c r="B7" s="30"/>
      <c r="C7" s="354"/>
      <c r="D7" s="354"/>
      <c r="E7" s="354"/>
      <c r="F7" s="354"/>
      <c r="G7" s="355"/>
      <c r="H7" s="33"/>
      <c r="I7" s="358"/>
      <c r="J7" s="359"/>
      <c r="K7" s="354"/>
      <c r="L7" s="354"/>
      <c r="M7" s="355"/>
      <c r="N7" s="33"/>
      <c r="O7" s="358"/>
      <c r="P7" s="354"/>
      <c r="Q7" s="354"/>
      <c r="R7" s="354"/>
      <c r="S7" s="353">
        <v>348</v>
      </c>
      <c r="T7" s="33"/>
      <c r="U7" s="358"/>
      <c r="V7" s="354"/>
      <c r="W7" s="354"/>
      <c r="X7" s="354"/>
      <c r="Y7" s="353">
        <v>322</v>
      </c>
      <c r="AA7" s="34">
        <v>40</v>
      </c>
      <c r="AB7" s="31">
        <v>112</v>
      </c>
      <c r="AC7" s="429">
        <v>51.699999999999989</v>
      </c>
      <c r="AD7" s="31">
        <v>83</v>
      </c>
      <c r="AE7" s="353">
        <v>287</v>
      </c>
      <c r="AG7" s="34">
        <v>37</v>
      </c>
      <c r="AH7" s="31">
        <v>92</v>
      </c>
      <c r="AI7" s="429">
        <v>69.000000000000014</v>
      </c>
      <c r="AJ7" s="31">
        <v>99</v>
      </c>
      <c r="AK7" s="353">
        <v>297</v>
      </c>
      <c r="AM7" s="34">
        <v>43</v>
      </c>
      <c r="AN7" s="429">
        <v>88</v>
      </c>
      <c r="AO7" s="506">
        <v>60</v>
      </c>
      <c r="AP7" s="429">
        <v>61</v>
      </c>
      <c r="AQ7" s="353">
        <v>252</v>
      </c>
      <c r="AS7" s="526">
        <v>13.11</v>
      </c>
      <c r="AT7" s="429"/>
      <c r="AU7" s="506"/>
      <c r="AV7" s="429"/>
      <c r="AW7" s="353"/>
    </row>
    <row r="8" spans="1:49" ht="21" customHeight="1" x14ac:dyDescent="0.25">
      <c r="A8" s="36" t="s">
        <v>276</v>
      </c>
      <c r="B8" s="86"/>
      <c r="C8" s="356"/>
      <c r="D8" s="356"/>
      <c r="E8" s="356"/>
      <c r="F8" s="356"/>
      <c r="G8" s="386"/>
      <c r="H8" s="87"/>
      <c r="I8" s="360"/>
      <c r="J8" s="361"/>
      <c r="K8" s="362"/>
      <c r="L8" s="362"/>
      <c r="M8" s="386"/>
      <c r="N8" s="87"/>
      <c r="O8" s="360"/>
      <c r="P8" s="362"/>
      <c r="Q8" s="362"/>
      <c r="R8" s="362"/>
      <c r="S8" s="387" t="s">
        <v>279</v>
      </c>
      <c r="T8" s="87"/>
      <c r="U8" s="360"/>
      <c r="V8" s="362"/>
      <c r="W8" s="362"/>
      <c r="X8" s="362"/>
      <c r="Y8" s="387" t="s">
        <v>280</v>
      </c>
      <c r="AA8" s="412" t="s">
        <v>171</v>
      </c>
      <c r="AB8" s="400" t="s">
        <v>312</v>
      </c>
      <c r="AC8" s="400" t="s">
        <v>323</v>
      </c>
      <c r="AD8" s="400" t="s">
        <v>336</v>
      </c>
      <c r="AE8" s="387" t="s">
        <v>337</v>
      </c>
      <c r="AG8" s="412" t="s">
        <v>347</v>
      </c>
      <c r="AH8" s="400" t="s">
        <v>198</v>
      </c>
      <c r="AI8" s="400" t="s">
        <v>369</v>
      </c>
      <c r="AJ8" s="400" t="s">
        <v>379</v>
      </c>
      <c r="AK8" s="387" t="s">
        <v>278</v>
      </c>
      <c r="AM8" s="412" t="s">
        <v>171</v>
      </c>
      <c r="AN8" s="400" t="s">
        <v>409</v>
      </c>
      <c r="AO8" s="478" t="s">
        <v>380</v>
      </c>
      <c r="AP8" s="400" t="s">
        <v>321</v>
      </c>
      <c r="AQ8" s="387" t="s">
        <v>423</v>
      </c>
      <c r="AS8" s="412" t="s">
        <v>72</v>
      </c>
      <c r="AT8" s="400"/>
      <c r="AU8" s="478"/>
      <c r="AV8" s="400"/>
      <c r="AW8" s="387"/>
    </row>
    <row r="9" spans="1:49" ht="21" customHeight="1" x14ac:dyDescent="0.25">
      <c r="A9" s="29" t="s">
        <v>24</v>
      </c>
      <c r="B9" s="113"/>
      <c r="C9" s="35">
        <v>63</v>
      </c>
      <c r="D9" s="35">
        <v>100</v>
      </c>
      <c r="E9" s="35">
        <v>21</v>
      </c>
      <c r="F9" s="35">
        <v>71</v>
      </c>
      <c r="G9" s="160">
        <v>255</v>
      </c>
      <c r="H9" s="137"/>
      <c r="I9" s="161">
        <v>42</v>
      </c>
      <c r="J9" s="35">
        <v>26</v>
      </c>
      <c r="K9" s="35">
        <v>58</v>
      </c>
      <c r="L9" s="35">
        <v>64</v>
      </c>
      <c r="M9" s="32">
        <v>190</v>
      </c>
      <c r="N9" s="137"/>
      <c r="O9" s="161">
        <v>57</v>
      </c>
      <c r="P9" s="35">
        <v>112</v>
      </c>
      <c r="Q9" s="35">
        <v>54</v>
      </c>
      <c r="R9" s="35">
        <v>120</v>
      </c>
      <c r="S9" s="32">
        <v>343</v>
      </c>
      <c r="T9" s="137"/>
      <c r="U9" s="161">
        <v>60</v>
      </c>
      <c r="V9" s="138">
        <v>129</v>
      </c>
      <c r="W9" s="138">
        <v>50</v>
      </c>
      <c r="X9" s="35">
        <v>77</v>
      </c>
      <c r="Y9" s="32">
        <v>316</v>
      </c>
      <c r="AA9" s="161">
        <v>39</v>
      </c>
      <c r="AB9" s="138">
        <v>111</v>
      </c>
      <c r="AC9" s="138">
        <v>50.699999999999989</v>
      </c>
      <c r="AD9" s="35">
        <v>82</v>
      </c>
      <c r="AE9" s="437">
        <v>283</v>
      </c>
      <c r="AG9" s="161">
        <v>37</v>
      </c>
      <c r="AH9" s="138">
        <v>91</v>
      </c>
      <c r="AI9" s="138">
        <v>69</v>
      </c>
      <c r="AJ9" s="35">
        <v>93</v>
      </c>
      <c r="AK9" s="437">
        <v>289</v>
      </c>
      <c r="AM9" s="161">
        <v>38</v>
      </c>
      <c r="AN9" s="138">
        <v>86</v>
      </c>
      <c r="AO9" s="507">
        <v>58</v>
      </c>
      <c r="AP9" s="35">
        <v>60</v>
      </c>
      <c r="AQ9" s="437">
        <v>242</v>
      </c>
      <c r="AS9" s="161">
        <v>12</v>
      </c>
      <c r="AT9" s="138"/>
      <c r="AU9" s="507"/>
      <c r="AV9" s="35"/>
      <c r="AW9" s="437"/>
    </row>
    <row r="10" spans="1:49" ht="21" customHeight="1" x14ac:dyDescent="0.3">
      <c r="A10" s="36" t="s">
        <v>69</v>
      </c>
      <c r="B10" s="162"/>
      <c r="C10" s="37" t="s">
        <v>186</v>
      </c>
      <c r="D10" s="37" t="s">
        <v>187</v>
      </c>
      <c r="E10" s="37" t="s">
        <v>154</v>
      </c>
      <c r="F10" s="37" t="s">
        <v>188</v>
      </c>
      <c r="G10" s="142" t="s">
        <v>189</v>
      </c>
      <c r="H10" s="144"/>
      <c r="I10" s="39" t="s">
        <v>190</v>
      </c>
      <c r="J10" s="40" t="s">
        <v>191</v>
      </c>
      <c r="K10" s="40" t="s">
        <v>192</v>
      </c>
      <c r="L10" s="40" t="s">
        <v>193</v>
      </c>
      <c r="M10" s="38" t="s">
        <v>194</v>
      </c>
      <c r="N10" s="144"/>
      <c r="O10" s="39" t="s">
        <v>195</v>
      </c>
      <c r="P10" s="40" t="s">
        <v>196</v>
      </c>
      <c r="Q10" s="40" t="s">
        <v>197</v>
      </c>
      <c r="R10" s="40" t="s">
        <v>198</v>
      </c>
      <c r="S10" s="38" t="s">
        <v>199</v>
      </c>
      <c r="T10" s="144"/>
      <c r="U10" s="39" t="s">
        <v>200</v>
      </c>
      <c r="V10" s="40" t="s">
        <v>201</v>
      </c>
      <c r="W10" s="40" t="s">
        <v>202</v>
      </c>
      <c r="X10" s="40">
        <v>0.1</v>
      </c>
      <c r="Y10" s="38" t="s">
        <v>278</v>
      </c>
      <c r="AA10" s="39" t="s">
        <v>300</v>
      </c>
      <c r="AB10" s="400" t="s">
        <v>313</v>
      </c>
      <c r="AC10" s="400" t="s">
        <v>328</v>
      </c>
      <c r="AD10" s="37" t="s">
        <v>189</v>
      </c>
      <c r="AE10" s="38" t="s">
        <v>338</v>
      </c>
      <c r="AG10" s="412" t="s">
        <v>352</v>
      </c>
      <c r="AH10" s="400" t="s">
        <v>359</v>
      </c>
      <c r="AI10" s="400" t="s">
        <v>199</v>
      </c>
      <c r="AJ10" s="37" t="s">
        <v>380</v>
      </c>
      <c r="AK10" s="38" t="s">
        <v>338</v>
      </c>
      <c r="AM10" s="412" t="s">
        <v>347</v>
      </c>
      <c r="AN10" s="400" t="s">
        <v>410</v>
      </c>
      <c r="AO10" s="476" t="s">
        <v>418</v>
      </c>
      <c r="AP10" s="37" t="s">
        <v>327</v>
      </c>
      <c r="AQ10" s="38" t="s">
        <v>424</v>
      </c>
      <c r="AS10" s="412" t="s">
        <v>149</v>
      </c>
      <c r="AT10" s="400"/>
      <c r="AU10" s="476"/>
      <c r="AV10" s="37"/>
      <c r="AW10" s="38"/>
    </row>
    <row r="11" spans="1:49" ht="21" customHeight="1" x14ac:dyDescent="0.25">
      <c r="A11" s="41" t="s">
        <v>26</v>
      </c>
      <c r="B11" s="113"/>
      <c r="C11" s="49">
        <v>63</v>
      </c>
      <c r="D11" s="49">
        <v>100</v>
      </c>
      <c r="E11" s="49">
        <v>21</v>
      </c>
      <c r="F11" s="49">
        <v>71</v>
      </c>
      <c r="G11" s="50">
        <v>255</v>
      </c>
      <c r="H11" s="137"/>
      <c r="I11" s="51">
        <v>42</v>
      </c>
      <c r="J11" s="45">
        <v>26</v>
      </c>
      <c r="K11" s="45">
        <v>58</v>
      </c>
      <c r="L11" s="45">
        <v>-11</v>
      </c>
      <c r="M11" s="47">
        <v>115</v>
      </c>
      <c r="N11" s="137"/>
      <c r="O11" s="51">
        <v>57</v>
      </c>
      <c r="P11" s="45">
        <v>110</v>
      </c>
      <c r="Q11" s="45">
        <v>51</v>
      </c>
      <c r="R11" s="45">
        <v>115</v>
      </c>
      <c r="S11" s="47">
        <v>333</v>
      </c>
      <c r="T11" s="33"/>
      <c r="U11" s="51">
        <v>57</v>
      </c>
      <c r="V11" s="46">
        <v>125</v>
      </c>
      <c r="W11" s="46">
        <v>42</v>
      </c>
      <c r="X11" s="45">
        <v>77</v>
      </c>
      <c r="Y11" s="47">
        <v>301</v>
      </c>
      <c r="AA11" s="51">
        <v>34</v>
      </c>
      <c r="AB11" s="46">
        <v>97</v>
      </c>
      <c r="AC11" s="46">
        <v>46</v>
      </c>
      <c r="AD11" s="45">
        <v>76</v>
      </c>
      <c r="AE11" s="47">
        <v>253</v>
      </c>
      <c r="AG11" s="51">
        <v>34</v>
      </c>
      <c r="AH11" s="46">
        <v>81</v>
      </c>
      <c r="AI11" s="451">
        <v>63</v>
      </c>
      <c r="AJ11" s="45">
        <v>93</v>
      </c>
      <c r="AK11" s="47">
        <v>271</v>
      </c>
      <c r="AM11" s="51">
        <v>36</v>
      </c>
      <c r="AN11" s="46">
        <v>83</v>
      </c>
      <c r="AO11" s="497">
        <v>56.100000000000023</v>
      </c>
      <c r="AP11" s="45">
        <v>57.899999999999977</v>
      </c>
      <c r="AQ11" s="47">
        <v>233</v>
      </c>
      <c r="AS11" s="51">
        <v>9</v>
      </c>
      <c r="AT11" s="46"/>
      <c r="AU11" s="497"/>
      <c r="AV11" s="45"/>
      <c r="AW11" s="47"/>
    </row>
    <row r="12" spans="1:49" ht="7.5" customHeight="1" x14ac:dyDescent="0.3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AA12" s="147"/>
      <c r="AB12" s="147"/>
      <c r="AC12" s="147"/>
      <c r="AD12" s="147"/>
      <c r="AE12" s="147"/>
      <c r="AG12" s="147"/>
      <c r="AH12" s="147"/>
      <c r="AI12" s="147"/>
      <c r="AJ12" s="147"/>
      <c r="AK12" s="147"/>
      <c r="AM12" s="147"/>
      <c r="AN12" s="147"/>
      <c r="AO12" s="147"/>
      <c r="AP12" s="147"/>
      <c r="AQ12" s="147"/>
      <c r="AS12" s="147"/>
      <c r="AT12" s="147"/>
      <c r="AU12" s="147"/>
      <c r="AV12" s="147"/>
      <c r="AW12" s="147"/>
    </row>
    <row r="13" spans="1:49" ht="21" customHeight="1" x14ac:dyDescent="0.25">
      <c r="A13" s="146" t="s">
        <v>60</v>
      </c>
      <c r="B13" s="114"/>
      <c r="C13" s="49">
        <v>-45</v>
      </c>
      <c r="D13" s="49">
        <v>-69</v>
      </c>
      <c r="E13" s="49">
        <v>-47</v>
      </c>
      <c r="F13" s="49">
        <v>-81</v>
      </c>
      <c r="G13" s="50">
        <v>-242</v>
      </c>
      <c r="H13" s="30"/>
      <c r="I13" s="49">
        <v>-63</v>
      </c>
      <c r="J13" s="49">
        <v>-44</v>
      </c>
      <c r="K13" s="49">
        <v>-62</v>
      </c>
      <c r="L13" s="49">
        <v>-114</v>
      </c>
      <c r="M13" s="50">
        <v>-283</v>
      </c>
      <c r="N13" s="30"/>
      <c r="O13" s="49">
        <v>-49</v>
      </c>
      <c r="P13" s="49">
        <v>-73</v>
      </c>
      <c r="Q13" s="49">
        <v>-101</v>
      </c>
      <c r="R13" s="49">
        <v>-108</v>
      </c>
      <c r="S13" s="50">
        <v>-331</v>
      </c>
      <c r="T13" s="30"/>
      <c r="U13" s="49">
        <v>-66</v>
      </c>
      <c r="V13" s="49">
        <v>-73</v>
      </c>
      <c r="W13" s="49">
        <v>-74</v>
      </c>
      <c r="X13" s="49">
        <v>-99</v>
      </c>
      <c r="Y13" s="50">
        <v>-312</v>
      </c>
      <c r="Z13" s="396"/>
      <c r="AA13" s="49">
        <v>-63</v>
      </c>
      <c r="AB13" s="49">
        <v>-49</v>
      </c>
      <c r="AC13" s="49">
        <v>-72</v>
      </c>
      <c r="AD13" s="49">
        <v>-114</v>
      </c>
      <c r="AE13" s="50">
        <v>-298</v>
      </c>
      <c r="AF13" s="396"/>
      <c r="AG13" s="49">
        <v>-62</v>
      </c>
      <c r="AH13" s="49">
        <v>-79</v>
      </c>
      <c r="AI13" s="49">
        <v>-42</v>
      </c>
      <c r="AJ13" s="49">
        <v>-97</v>
      </c>
      <c r="AK13" s="50">
        <v>-280</v>
      </c>
      <c r="AM13" s="397">
        <v>-68</v>
      </c>
      <c r="AN13" s="49">
        <v>-82</v>
      </c>
      <c r="AO13" s="496">
        <v>-87</v>
      </c>
      <c r="AP13" s="49">
        <v>-113</v>
      </c>
      <c r="AQ13" s="50">
        <v>-350</v>
      </c>
      <c r="AS13" s="397">
        <v>-59</v>
      </c>
      <c r="AT13" s="49"/>
      <c r="AU13" s="496"/>
      <c r="AV13" s="49"/>
      <c r="AW13" s="50"/>
    </row>
    <row r="14" spans="1:49" ht="4.5" customHeight="1" x14ac:dyDescent="0.3">
      <c r="B14" s="76"/>
      <c r="C14" s="82"/>
      <c r="D14" s="82"/>
      <c r="E14" s="82"/>
      <c r="F14" s="82"/>
      <c r="G14" s="82"/>
      <c r="H14" s="82"/>
      <c r="I14" s="82"/>
      <c r="J14" s="90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  <c r="AS14" s="82"/>
      <c r="AT14" s="82"/>
      <c r="AU14" s="82"/>
      <c r="AV14" s="82"/>
      <c r="AW14" s="82"/>
    </row>
    <row r="15" spans="1:49" ht="21" customHeight="1" x14ac:dyDescent="0.25">
      <c r="A15" s="41" t="s">
        <v>61</v>
      </c>
      <c r="B15" s="114"/>
      <c r="C15" s="42">
        <v>58</v>
      </c>
      <c r="D15" s="42">
        <v>55</v>
      </c>
      <c r="E15" s="42">
        <v>4</v>
      </c>
      <c r="F15" s="42">
        <v>39</v>
      </c>
      <c r="G15" s="43">
        <v>156</v>
      </c>
      <c r="H15" s="33"/>
      <c r="I15" s="44">
        <v>14</v>
      </c>
      <c r="J15" s="42">
        <v>8</v>
      </c>
      <c r="K15" s="46">
        <v>25</v>
      </c>
      <c r="L15" s="46">
        <v>22</v>
      </c>
      <c r="M15" s="47">
        <v>69</v>
      </c>
      <c r="N15" s="33"/>
      <c r="O15" s="44">
        <v>63</v>
      </c>
      <c r="P15" s="42">
        <v>103</v>
      </c>
      <c r="Q15" s="46">
        <v>5</v>
      </c>
      <c r="R15" s="46">
        <v>62</v>
      </c>
      <c r="S15" s="47">
        <v>233</v>
      </c>
      <c r="T15" s="33"/>
      <c r="U15" s="44">
        <v>59</v>
      </c>
      <c r="V15" s="46">
        <v>78</v>
      </c>
      <c r="W15" s="46">
        <v>81</v>
      </c>
      <c r="X15" s="46">
        <v>63</v>
      </c>
      <c r="Y15" s="47">
        <v>281</v>
      </c>
      <c r="AA15" s="44">
        <v>21</v>
      </c>
      <c r="AB15" s="46">
        <v>79</v>
      </c>
      <c r="AC15" s="46">
        <v>12</v>
      </c>
      <c r="AD15" s="46">
        <v>66</v>
      </c>
      <c r="AE15" s="47">
        <v>178</v>
      </c>
      <c r="AG15" s="44">
        <v>28</v>
      </c>
      <c r="AH15" s="46">
        <v>48</v>
      </c>
      <c r="AI15" s="46">
        <v>33</v>
      </c>
      <c r="AJ15" s="46">
        <v>120</v>
      </c>
      <c r="AK15" s="47">
        <v>229</v>
      </c>
      <c r="AM15" s="44">
        <v>27</v>
      </c>
      <c r="AN15" s="46">
        <v>59</v>
      </c>
      <c r="AO15" s="496">
        <v>-1</v>
      </c>
      <c r="AP15" s="46">
        <v>0</v>
      </c>
      <c r="AQ15" s="47">
        <v>85</v>
      </c>
      <c r="AS15" s="44">
        <v>9</v>
      </c>
      <c r="AT15" s="46"/>
      <c r="AU15" s="496"/>
      <c r="AV15" s="46"/>
      <c r="AW15" s="47"/>
    </row>
    <row r="18" spans="1:19" x14ac:dyDescent="0.3">
      <c r="A18" s="128" t="s">
        <v>144</v>
      </c>
    </row>
    <row r="19" spans="1:19" x14ac:dyDescent="0.3">
      <c r="A19" s="128" t="s">
        <v>145</v>
      </c>
    </row>
    <row r="21" spans="1:19" x14ac:dyDescent="0.3">
      <c r="B21" s="151"/>
      <c r="C21" s="152"/>
      <c r="D21" s="152"/>
      <c r="E21" s="152"/>
      <c r="F21" s="152"/>
      <c r="G21" s="152"/>
      <c r="H21" s="151"/>
      <c r="I21" s="152"/>
      <c r="J21" s="152"/>
      <c r="K21" s="152"/>
      <c r="L21" s="152"/>
      <c r="M21" s="152"/>
      <c r="N21" s="151"/>
      <c r="O21" s="152"/>
      <c r="P21" s="152"/>
      <c r="Q21" s="152"/>
      <c r="R21" s="152"/>
      <c r="S21" s="152"/>
    </row>
  </sheetData>
  <mergeCells count="8">
    <mergeCell ref="AS4:AW4"/>
    <mergeCell ref="AM4:AQ4"/>
    <mergeCell ref="AG4:AK4"/>
    <mergeCell ref="C4:G4"/>
    <mergeCell ref="I4:M4"/>
    <mergeCell ref="O4:S4"/>
    <mergeCell ref="U4:Y4"/>
    <mergeCell ref="AA4:AE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a01041-b102-468b-b6d6-77c2174e8ffd" xsi:nil="true"/>
    <lcf76f155ced4ddcb4097134ff3c332f xmlns="0ee0c8d9-6e2a-4f80-a4ac-bc4dbce000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CD22B581E77747ACEB11A7CCF01FA3" ma:contentTypeVersion="16" ma:contentTypeDescription="Crée un document." ma:contentTypeScope="" ma:versionID="0056bfddf79836bb12cd961b30e29d50">
  <xsd:schema xmlns:xsd="http://www.w3.org/2001/XMLSchema" xmlns:xs="http://www.w3.org/2001/XMLSchema" xmlns:p="http://schemas.microsoft.com/office/2006/metadata/properties" xmlns:ns2="0ee0c8d9-6e2a-4f80-a4ac-bc4dbce00043" xmlns:ns3="28a01041-b102-468b-b6d6-77c2174e8ffd" targetNamespace="http://schemas.microsoft.com/office/2006/metadata/properties" ma:root="true" ma:fieldsID="d98348c5fd6ea3e4450024cff42e6ae0" ns2:_="" ns3:_="">
    <xsd:import namespace="0ee0c8d9-6e2a-4f80-a4ac-bc4dbce00043"/>
    <xsd:import namespace="28a01041-b102-468b-b6d6-77c2174e8f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0c8d9-6e2a-4f80-a4ac-bc4dbce000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97647d3-58f6-4650-980b-41521f34b0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1041-b102-468b-b6d6-77c2174e8ff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Colonne Attraper tout de Taxonomie" ma:hidden="true" ma:list="{1eff4d6c-c46c-423c-a9f3-5af2030b88b4}" ma:internalName="TaxCatchAll" ma:showField="CatchAllData" ma:web="28a01041-b102-468b-b6d6-77c2174e8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7C46E-BC0C-4BAB-976B-B35A57E05154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5cc14fc9-090f-4534-9ac9-e09d73d0be33"/>
    <ds:schemaRef ds:uri="http://purl.org/dc/dcmitype/"/>
    <ds:schemaRef ds:uri="f09e36fe-0624-4e4b-8461-1231124da60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741ACA-0ED7-42B9-928A-A3F70AC7FDEF}"/>
</file>

<file path=customXml/itemProps4.xml><?xml version="1.0" encoding="utf-8"?>
<ds:datastoreItem xmlns:ds="http://schemas.openxmlformats.org/officeDocument/2006/customXml" ds:itemID="{7CE45056-461E-4DF6-8C6A-B81801ADF6E4}"/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Group Balance Sheet</vt:lpstr>
      <vt:lpstr>Group Income Statement</vt:lpstr>
      <vt:lpstr>Group Free Cash Flow</vt:lpstr>
      <vt:lpstr>COLAS</vt:lpstr>
      <vt:lpstr>BYCN</vt:lpstr>
      <vt:lpstr>BY IMMO</vt:lpstr>
      <vt:lpstr>Equans</vt:lpstr>
      <vt:lpstr>Bouygues Telecom</vt:lpstr>
      <vt:lpstr>TF1</vt:lpstr>
      <vt:lpstr>'Group Free Cash Flow'!_Toc191637448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TAIK, Aymen</dc:creator>
  <cp:keywords/>
  <dc:description/>
  <cp:lastModifiedBy>WASYLEC, Adrien</cp:lastModifiedBy>
  <cp:revision/>
  <cp:lastPrinted>2026-05-04T07:45:39Z</cp:lastPrinted>
  <dcterms:created xsi:type="dcterms:W3CDTF">2022-04-05T07:42:05Z</dcterms:created>
  <dcterms:modified xsi:type="dcterms:W3CDTF">2026-05-04T08:22:01Z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0x010100DDCD22B581E77747ACEB11A7CCF01FA3</vt:lpwstr>
  </property>
  <property fmtid="{D5CDD505-2E9C-101B-9397-08002B2CF9AE}" pid="3" name="MediaServiceImageTags">
    <vt:lpwstr/>
  </property>
</Properties>
</file>